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5 Május\Május\Előterjesztések\"/>
    </mc:Choice>
  </mc:AlternateContent>
  <xr:revisionPtr revIDLastSave="0" documentId="8_{C576FA69-C873-4AC9-87A0-C7BFD3E03F3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  <sheet name="Sheet3" sheetId="3" r:id="rId2"/>
  </sheets>
  <definedNames>
    <definedName name="_xlnm.Print_Area" localSheetId="0">Sheet2!$A$1:$R$32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9" i="2"/>
  <c r="R27" i="2"/>
  <c r="R24" i="2"/>
  <c r="R25" i="2"/>
  <c r="R26" i="2"/>
  <c r="R28" i="2"/>
  <c r="R23" i="2"/>
  <c r="R20" i="2"/>
  <c r="R12" i="2"/>
  <c r="R13" i="2"/>
  <c r="R14" i="2"/>
  <c r="R15" i="2"/>
  <c r="R16" i="2"/>
  <c r="R17" i="2"/>
  <c r="R18" i="2"/>
  <c r="R19" i="2"/>
  <c r="R11" i="2"/>
  <c r="Q29" i="2"/>
  <c r="Q31" i="2" s="1"/>
  <c r="Q21" i="2"/>
  <c r="R21" i="2" l="1"/>
  <c r="R29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R31" i="2" l="1"/>
  <c r="B31" i="2"/>
  <c r="O29" i="2" l="1"/>
  <c r="P29" i="2"/>
  <c r="P31" i="2" l="1"/>
  <c r="O31" i="2"/>
  <c r="C29" i="2" l="1"/>
  <c r="D29" i="2"/>
  <c r="D31" i="2" s="1"/>
  <c r="E29" i="2"/>
  <c r="E31" i="2" s="1"/>
  <c r="F29" i="2"/>
  <c r="G29" i="2"/>
  <c r="H29" i="2"/>
  <c r="H31" i="2" s="1"/>
  <c r="I29" i="2"/>
  <c r="I31" i="2" s="1"/>
  <c r="J29" i="2"/>
  <c r="K29" i="2"/>
  <c r="L29" i="2"/>
  <c r="L31" i="2" s="1"/>
  <c r="M29" i="2"/>
  <c r="M31" i="2" s="1"/>
  <c r="N29" i="2"/>
  <c r="N31" i="2" s="1"/>
  <c r="G31" i="2" l="1"/>
  <c r="J31" i="2"/>
  <c r="F31" i="2"/>
  <c r="K31" i="2"/>
  <c r="C31" i="2"/>
</calcChain>
</file>

<file path=xl/sharedStrings.xml><?xml version="1.0" encoding="utf-8"?>
<sst xmlns="http://schemas.openxmlformats.org/spreadsheetml/2006/main" count="24" uniqueCount="23">
  <si>
    <t>Megnevezés</t>
  </si>
  <si>
    <t>Összesen</t>
  </si>
  <si>
    <t>Kiadás összesen</t>
  </si>
  <si>
    <t>Bevétel összesen</t>
  </si>
  <si>
    <t>Nettó adósságállomány</t>
  </si>
  <si>
    <t>Dolgozók munkáltatói kölcsön törlesztése (felhalmozási célú)</t>
  </si>
  <si>
    <t>63/2016. (III.29.) Kt hat pályázati önrészek biztosítása</t>
  </si>
  <si>
    <t>114/2017. (IV.20. ) Kt hat "Duna-Gerecse Turisztikai Nonprofit Kft működési tám.</t>
  </si>
  <si>
    <t>Komárom Város Önkormányzata többéves kihatással járó feladatai</t>
  </si>
  <si>
    <t>Projektek támogatási szerződés szerinti fenntartási időszakának kiadásai</t>
  </si>
  <si>
    <t>Projektek támogatási szerződés szerinti fenntartási időszakának bevételei</t>
  </si>
  <si>
    <t>278/2019.(IX.18.) Kt hat villamosenergia szabadpiaci beszerzéséhez szükséges fedezet</t>
  </si>
  <si>
    <t>2020. év</t>
  </si>
  <si>
    <t>Beruházási célú hitel törlesztése (fizetendő tőke és kamat) MKB Bank  H2</t>
  </si>
  <si>
    <t>Beruházási célú kölcsön törlesztése  (fizetendő tőke és kamat) Raiffeisen Bank  H1</t>
  </si>
  <si>
    <t>Beruházási célú kölcsön törlesztése  (fizetendő tőke és kamat) Raiffeisen Bank H3</t>
  </si>
  <si>
    <t>előterjesztés 2. melléklete</t>
  </si>
  <si>
    <t>35/2020. (VI.23.) Kt hat TOP-7.1.1-16-H-098-1.4 "Zöld Komárom-zöld jövő" projekt önerő</t>
  </si>
  <si>
    <t>Beruházási célú kölcsön felvétele Raiffeisen Bank  H1</t>
  </si>
  <si>
    <t>Beruházási célú hitel felvétele MKB Bank  H2</t>
  </si>
  <si>
    <t>Beruházási célú kölcsön felvétele Raiffeisen Bank H3</t>
  </si>
  <si>
    <t>162/2020. (XII.9.) Kt határozat  Hungaro-Len Kft-ből kiválás útján létrejövő új cég üzletrészének megvásárlása</t>
  </si>
  <si>
    <t>124/2020. (IX.29.) Kt hat Viziközműre vonatkozó gördülő fejlesztési terv jóváhagyása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</si>
</sst>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Border="1"/>
    <xf numFmtId="3" fontId="0" fillId="0" borderId="0" xfId="0" applyNumberFormat="1"/>
    <xf numFmtId="3" fontId="0" fillId="0" borderId="1" xfId="0" applyNumberFormat="1" applyBorder="1"/>
    <xf numFmtId="3" fontId="4" fillId="0" borderId="1" xfId="0" applyNumberFormat="1" applyFont="1" applyFill="1" applyBorder="1"/>
    <xf numFmtId="3" fontId="6" fillId="0" borderId="1" xfId="0" applyNumberFormat="1" applyFont="1" applyFill="1" applyBorder="1"/>
    <xf numFmtId="3" fontId="0" fillId="0" borderId="1" xfId="0" applyNumberFormat="1" applyFill="1" applyBorder="1"/>
    <xf numFmtId="3" fontId="7" fillId="0" borderId="2" xfId="0" applyNumberFormat="1" applyFont="1" applyFill="1" applyBorder="1"/>
    <xf numFmtId="0" fontId="3" fillId="0" borderId="3" xfId="0" applyFont="1" applyBorder="1"/>
    <xf numFmtId="3" fontId="0" fillId="0" borderId="4" xfId="0" applyNumberFormat="1" applyBorder="1"/>
    <xf numFmtId="3" fontId="7" fillId="0" borderId="4" xfId="0" applyNumberFormat="1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/>
    <xf numFmtId="3" fontId="6" fillId="0" borderId="4" xfId="0" applyNumberFormat="1" applyFont="1" applyFill="1" applyBorder="1"/>
    <xf numFmtId="0" fontId="3" fillId="0" borderId="3" xfId="0" applyFont="1" applyFill="1" applyBorder="1"/>
    <xf numFmtId="3" fontId="4" fillId="2" borderId="1" xfId="0" applyNumberFormat="1" applyFont="1" applyFill="1" applyBorder="1"/>
    <xf numFmtId="0" fontId="2" fillId="2" borderId="3" xfId="0" applyFont="1" applyFill="1" applyBorder="1"/>
    <xf numFmtId="3" fontId="4" fillId="2" borderId="4" xfId="0" applyNumberFormat="1" applyFont="1" applyFill="1" applyBorder="1"/>
    <xf numFmtId="0" fontId="2" fillId="0" borderId="3" xfId="0" applyFont="1" applyFill="1" applyBorder="1"/>
    <xf numFmtId="3" fontId="4" fillId="0" borderId="4" xfId="0" applyNumberFormat="1" applyFont="1" applyFill="1" applyBorder="1"/>
    <xf numFmtId="0" fontId="1" fillId="0" borderId="4" xfId="0" applyFont="1" applyFill="1" applyBorder="1"/>
    <xf numFmtId="3" fontId="0" fillId="0" borderId="6" xfId="0" applyNumberFormat="1" applyBorder="1"/>
    <xf numFmtId="3" fontId="7" fillId="0" borderId="7" xfId="0" applyNumberFormat="1" applyFont="1" applyFill="1" applyBorder="1"/>
    <xf numFmtId="3" fontId="4" fillId="0" borderId="6" xfId="0" applyNumberFormat="1" applyFont="1" applyFill="1" applyBorder="1"/>
    <xf numFmtId="3" fontId="6" fillId="0" borderId="6" xfId="0" applyNumberFormat="1" applyFont="1" applyFill="1" applyBorder="1"/>
    <xf numFmtId="3" fontId="0" fillId="0" borderId="6" xfId="0" applyNumberFormat="1" applyFill="1" applyBorder="1"/>
    <xf numFmtId="0" fontId="5" fillId="0" borderId="3" xfId="0" applyFont="1" applyFill="1" applyBorder="1"/>
    <xf numFmtId="3" fontId="0" fillId="3" borderId="0" xfId="0" applyNumberFormat="1" applyFill="1"/>
    <xf numFmtId="0" fontId="0" fillId="3" borderId="0" xfId="0" applyFill="1"/>
    <xf numFmtId="3" fontId="7" fillId="3" borderId="2" xfId="0" applyNumberFormat="1" applyFont="1" applyFill="1" applyBorder="1"/>
    <xf numFmtId="0" fontId="1" fillId="3" borderId="0" xfId="0" applyFont="1" applyFill="1"/>
    <xf numFmtId="0" fontId="7" fillId="3" borderId="5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3" fontId="7" fillId="3" borderId="7" xfId="0" applyNumberFormat="1" applyFont="1" applyFill="1" applyBorder="1"/>
    <xf numFmtId="3" fontId="0" fillId="3" borderId="1" xfId="0" applyNumberFormat="1" applyFill="1" applyBorder="1"/>
    <xf numFmtId="3" fontId="0" fillId="3" borderId="6" xfId="0" applyNumberFormat="1" applyFill="1" applyBorder="1"/>
    <xf numFmtId="3" fontId="2" fillId="2" borderId="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40"/>
  <sheetViews>
    <sheetView tabSelected="1" zoomScaleNormal="100" workbookViewId="0">
      <pane xSplit="1" topLeftCell="B1" activePane="topRight" state="frozen"/>
      <selection pane="topRight" activeCell="C27" sqref="C27"/>
    </sheetView>
  </sheetViews>
  <sheetFormatPr defaultColWidth="11.28515625" defaultRowHeight="12.75" x14ac:dyDescent="0.2"/>
  <cols>
    <col min="1" max="1" width="72.42578125" bestFit="1" customWidth="1"/>
    <col min="2" max="2" width="9.7109375" bestFit="1" customWidth="1"/>
    <col min="3" max="3" width="9.140625" bestFit="1" customWidth="1"/>
    <col min="4" max="5" width="8.28515625" customWidth="1"/>
    <col min="6" max="6" width="9.140625" bestFit="1" customWidth="1"/>
    <col min="7" max="15" width="8.28515625" customWidth="1"/>
    <col min="16" max="16" width="9.140625" bestFit="1" customWidth="1"/>
    <col min="17" max="17" width="9.140625" customWidth="1"/>
    <col min="18" max="18" width="10.5703125" customWidth="1"/>
  </cols>
  <sheetData>
    <row r="2" spans="1:19" s="1" customFormat="1" x14ac:dyDescent="0.2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9" x14ac:dyDescent="0.2">
      <c r="A3" s="54" t="s">
        <v>8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</row>
    <row r="4" spans="1:19" x14ac:dyDescent="0.2">
      <c r="A4" s="54" t="s">
        <v>12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spans="1:19" x14ac:dyDescent="0.2">
      <c r="A5" s="2"/>
      <c r="B5" s="2"/>
      <c r="C5" s="52" t="s">
        <v>16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19" x14ac:dyDescent="0.2">
      <c r="A6" s="32"/>
      <c r="B6" s="3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9" ht="13.5" thickBot="1" x14ac:dyDescent="0.25">
      <c r="A7" s="3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</row>
    <row r="8" spans="1:19" x14ac:dyDescent="0.2">
      <c r="A8" s="56" t="s">
        <v>0</v>
      </c>
      <c r="B8" s="50">
        <v>2020</v>
      </c>
      <c r="C8" s="48">
        <v>2021</v>
      </c>
      <c r="D8" s="42">
        <v>2022</v>
      </c>
      <c r="E8" s="42">
        <v>2023</v>
      </c>
      <c r="F8" s="42">
        <v>2024</v>
      </c>
      <c r="G8" s="42">
        <v>2025</v>
      </c>
      <c r="H8" s="42">
        <v>2026</v>
      </c>
      <c r="I8" s="42">
        <v>2027</v>
      </c>
      <c r="J8" s="42">
        <v>2028</v>
      </c>
      <c r="K8" s="42">
        <v>2029</v>
      </c>
      <c r="L8" s="42">
        <v>2030</v>
      </c>
      <c r="M8" s="42">
        <v>2031</v>
      </c>
      <c r="N8" s="42">
        <v>2032</v>
      </c>
      <c r="O8" s="42">
        <v>2033</v>
      </c>
      <c r="P8" s="42">
        <v>2034</v>
      </c>
      <c r="Q8" s="42">
        <v>2035</v>
      </c>
      <c r="R8" s="40" t="s">
        <v>1</v>
      </c>
    </row>
    <row r="9" spans="1:19" x14ac:dyDescent="0.2">
      <c r="A9" s="57"/>
      <c r="B9" s="51"/>
      <c r="C9" s="4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1"/>
    </row>
    <row r="10" spans="1:19" x14ac:dyDescent="0.2">
      <c r="A10" s="10"/>
      <c r="B10" s="5"/>
      <c r="C10" s="5"/>
      <c r="D10" s="5"/>
      <c r="E10" s="5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11"/>
    </row>
    <row r="11" spans="1:19" x14ac:dyDescent="0.2">
      <c r="A11" s="14" t="s">
        <v>6</v>
      </c>
      <c r="B11" s="9">
        <v>18000</v>
      </c>
      <c r="C11" s="9">
        <v>18000</v>
      </c>
      <c r="D11" s="9">
        <v>18000</v>
      </c>
      <c r="E11" s="9">
        <v>3000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12">
        <f>SUM(B11:Q11)</f>
        <v>57000</v>
      </c>
    </row>
    <row r="12" spans="1:19" ht="25.5" x14ac:dyDescent="0.2">
      <c r="A12" s="33" t="s">
        <v>11</v>
      </c>
      <c r="B12" s="9">
        <v>99768</v>
      </c>
      <c r="C12" s="9">
        <v>99768</v>
      </c>
      <c r="D12" s="9"/>
      <c r="E12" s="9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12">
        <f t="shared" ref="R12:R19" si="0">SUM(B12:Q12)</f>
        <v>199536</v>
      </c>
    </row>
    <row r="13" spans="1:19" x14ac:dyDescent="0.2">
      <c r="A13" s="34" t="s">
        <v>22</v>
      </c>
      <c r="B13" s="31"/>
      <c r="C13" s="31">
        <v>408134</v>
      </c>
      <c r="D13" s="31"/>
      <c r="E13" s="31"/>
      <c r="F13" s="31">
        <v>1542922</v>
      </c>
      <c r="G13" s="31"/>
      <c r="H13" s="31"/>
      <c r="I13" s="31"/>
      <c r="J13" s="31"/>
      <c r="K13" s="31"/>
      <c r="L13" s="31"/>
      <c r="M13" s="31"/>
      <c r="N13" s="35"/>
      <c r="O13" s="35"/>
      <c r="P13" s="35"/>
      <c r="Q13" s="35">
        <v>2874500</v>
      </c>
      <c r="R13" s="12">
        <f t="shared" si="0"/>
        <v>4825556</v>
      </c>
    </row>
    <row r="14" spans="1:19" ht="12.75" customHeight="1" x14ac:dyDescent="0.2">
      <c r="A14" s="13" t="s">
        <v>7</v>
      </c>
      <c r="B14" s="31">
        <v>3000</v>
      </c>
      <c r="C14" s="9">
        <v>3000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24"/>
      <c r="P14" s="24"/>
      <c r="Q14" s="24"/>
      <c r="R14" s="12">
        <f t="shared" si="0"/>
        <v>6000</v>
      </c>
      <c r="S14" s="30"/>
    </row>
    <row r="15" spans="1:19" ht="25.5" x14ac:dyDescent="0.2">
      <c r="A15" s="13" t="s">
        <v>17</v>
      </c>
      <c r="B15" s="31"/>
      <c r="C15" s="9">
        <v>2011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4"/>
      <c r="P15" s="24"/>
      <c r="Q15" s="24"/>
      <c r="R15" s="12">
        <f t="shared" si="0"/>
        <v>2011</v>
      </c>
      <c r="S15" s="30"/>
    </row>
    <row r="16" spans="1:19" ht="25.5" x14ac:dyDescent="0.2">
      <c r="A16" s="34" t="s">
        <v>21</v>
      </c>
      <c r="B16" s="31">
        <v>265952</v>
      </c>
      <c r="C16" s="31">
        <v>217952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5"/>
      <c r="P16" s="35"/>
      <c r="Q16" s="35"/>
      <c r="R16" s="12">
        <f t="shared" si="0"/>
        <v>483904</v>
      </c>
      <c r="S16" s="30"/>
    </row>
    <row r="17" spans="1:21" ht="12.75" customHeight="1" x14ac:dyDescent="0.2">
      <c r="A17" s="34" t="s">
        <v>9</v>
      </c>
      <c r="B17" s="31"/>
      <c r="C17" s="31">
        <v>92095</v>
      </c>
      <c r="D17" s="31">
        <v>101533</v>
      </c>
      <c r="E17" s="31">
        <v>101523</v>
      </c>
      <c r="F17" s="31">
        <v>115613</v>
      </c>
      <c r="G17" s="31">
        <v>115463</v>
      </c>
      <c r="H17" s="31"/>
      <c r="I17" s="31"/>
      <c r="J17" s="31"/>
      <c r="K17" s="31"/>
      <c r="L17" s="31"/>
      <c r="M17" s="31"/>
      <c r="N17" s="31"/>
      <c r="O17" s="35"/>
      <c r="P17" s="35"/>
      <c r="Q17" s="35"/>
      <c r="R17" s="12">
        <f t="shared" si="0"/>
        <v>526227</v>
      </c>
      <c r="S17" s="29"/>
    </row>
    <row r="18" spans="1:21" s="30" customFormat="1" ht="12.75" customHeight="1" x14ac:dyDescent="0.2">
      <c r="A18" s="34" t="s">
        <v>14</v>
      </c>
      <c r="B18" s="31">
        <v>78109</v>
      </c>
      <c r="C18" s="31">
        <v>75563</v>
      </c>
      <c r="D18" s="31">
        <v>74692</v>
      </c>
      <c r="E18" s="31">
        <v>73822</v>
      </c>
      <c r="F18" s="31">
        <v>72961</v>
      </c>
      <c r="G18" s="31">
        <v>72081</v>
      </c>
      <c r="H18" s="31">
        <v>71210</v>
      </c>
      <c r="I18" s="31">
        <v>70340</v>
      </c>
      <c r="J18" s="31"/>
      <c r="K18" s="31"/>
      <c r="L18" s="31"/>
      <c r="M18" s="31"/>
      <c r="N18" s="31"/>
      <c r="O18" s="35"/>
      <c r="P18" s="35"/>
      <c r="Q18" s="35"/>
      <c r="R18" s="12">
        <f t="shared" si="0"/>
        <v>588778</v>
      </c>
      <c r="U18" s="29"/>
    </row>
    <row r="19" spans="1:21" s="30" customFormat="1" ht="12.75" customHeight="1" x14ac:dyDescent="0.2">
      <c r="A19" s="34" t="s">
        <v>13</v>
      </c>
      <c r="B19" s="31">
        <v>173856</v>
      </c>
      <c r="C19" s="31">
        <v>176307</v>
      </c>
      <c r="D19" s="31">
        <v>174544</v>
      </c>
      <c r="E19" s="31">
        <v>172817</v>
      </c>
      <c r="F19" s="31">
        <v>171174</v>
      </c>
      <c r="G19" s="31">
        <v>169373</v>
      </c>
      <c r="H19" s="31">
        <v>167640</v>
      </c>
      <c r="I19" s="31">
        <v>165906</v>
      </c>
      <c r="J19" s="31">
        <v>164173</v>
      </c>
      <c r="K19" s="31"/>
      <c r="L19" s="31"/>
      <c r="M19" s="31"/>
      <c r="N19" s="31"/>
      <c r="O19" s="35"/>
      <c r="P19" s="35"/>
      <c r="Q19" s="35"/>
      <c r="R19" s="12">
        <f t="shared" si="0"/>
        <v>1535790</v>
      </c>
      <c r="U19" s="29"/>
    </row>
    <row r="20" spans="1:21" ht="12.75" customHeight="1" x14ac:dyDescent="0.2">
      <c r="A20" s="34" t="s">
        <v>15</v>
      </c>
      <c r="B20" s="9">
        <v>61</v>
      </c>
      <c r="C20" s="9">
        <v>49991</v>
      </c>
      <c r="D20" s="9">
        <v>112614</v>
      </c>
      <c r="E20" s="9">
        <v>109452</v>
      </c>
      <c r="F20" s="9">
        <v>106349</v>
      </c>
      <c r="G20" s="9">
        <v>103128</v>
      </c>
      <c r="H20" s="9">
        <v>99967</v>
      </c>
      <c r="I20" s="9">
        <v>96805</v>
      </c>
      <c r="J20" s="9">
        <v>93667</v>
      </c>
      <c r="K20" s="9">
        <v>90482</v>
      </c>
      <c r="L20" s="9">
        <v>65785</v>
      </c>
      <c r="M20" s="9"/>
      <c r="N20" s="9"/>
      <c r="O20" s="24"/>
      <c r="P20" s="24"/>
      <c r="Q20" s="24"/>
      <c r="R20" s="12">
        <f>SUM(B20:Q20)</f>
        <v>928301</v>
      </c>
      <c r="U20" s="29"/>
    </row>
    <row r="21" spans="1:21" x14ac:dyDescent="0.2">
      <c r="A21" s="18" t="s">
        <v>2</v>
      </c>
      <c r="B21" s="17">
        <f>SUM(B10:B20)</f>
        <v>638746</v>
      </c>
      <c r="C21" s="17">
        <f t="shared" ref="C21:R21" si="1">SUM(C10:C20)</f>
        <v>1142821</v>
      </c>
      <c r="D21" s="17">
        <f t="shared" si="1"/>
        <v>481383</v>
      </c>
      <c r="E21" s="17">
        <f t="shared" si="1"/>
        <v>460614</v>
      </c>
      <c r="F21" s="17">
        <f t="shared" si="1"/>
        <v>2009019</v>
      </c>
      <c r="G21" s="17">
        <f t="shared" si="1"/>
        <v>460045</v>
      </c>
      <c r="H21" s="17">
        <f t="shared" si="1"/>
        <v>338817</v>
      </c>
      <c r="I21" s="17">
        <f t="shared" si="1"/>
        <v>333051</v>
      </c>
      <c r="J21" s="17">
        <f t="shared" si="1"/>
        <v>257840</v>
      </c>
      <c r="K21" s="17">
        <f t="shared" si="1"/>
        <v>90482</v>
      </c>
      <c r="L21" s="17">
        <f t="shared" si="1"/>
        <v>65785</v>
      </c>
      <c r="M21" s="17">
        <f t="shared" si="1"/>
        <v>0</v>
      </c>
      <c r="N21" s="17">
        <f t="shared" si="1"/>
        <v>0</v>
      </c>
      <c r="O21" s="17">
        <f t="shared" si="1"/>
        <v>0</v>
      </c>
      <c r="P21" s="17">
        <f t="shared" si="1"/>
        <v>0</v>
      </c>
      <c r="Q21" s="17">
        <f t="shared" si="1"/>
        <v>2874500</v>
      </c>
      <c r="R21" s="19">
        <f t="shared" si="1"/>
        <v>9153103</v>
      </c>
      <c r="S21" s="4"/>
      <c r="T21" s="4"/>
      <c r="U21" s="4"/>
    </row>
    <row r="22" spans="1:21" x14ac:dyDescent="0.2">
      <c r="A22" s="20"/>
      <c r="B22" s="6"/>
      <c r="C22" s="6"/>
      <c r="D22" s="6"/>
      <c r="E22" s="6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1"/>
    </row>
    <row r="23" spans="1:21" x14ac:dyDescent="0.2">
      <c r="A23" s="28" t="s">
        <v>5</v>
      </c>
      <c r="B23" s="7">
        <v>840</v>
      </c>
      <c r="C23" s="7">
        <v>466</v>
      </c>
      <c r="D23" s="7"/>
      <c r="E23" s="7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15">
        <f>SUM(B23:Q23)</f>
        <v>1306</v>
      </c>
    </row>
    <row r="24" spans="1:21" x14ac:dyDescent="0.2">
      <c r="A24" s="34" t="s">
        <v>18</v>
      </c>
      <c r="B24" s="7">
        <v>120692</v>
      </c>
      <c r="C24" s="7">
        <v>149987</v>
      </c>
      <c r="D24" s="7"/>
      <c r="E24" s="7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15">
        <f t="shared" ref="R24:R28" si="2">SUM(B24:Q24)</f>
        <v>270679</v>
      </c>
    </row>
    <row r="25" spans="1:21" x14ac:dyDescent="0.2">
      <c r="A25" s="34" t="s">
        <v>19</v>
      </c>
      <c r="B25" s="7">
        <v>1183490</v>
      </c>
      <c r="C25" s="7">
        <v>50677</v>
      </c>
      <c r="D25" s="7"/>
      <c r="E25" s="7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15">
        <f t="shared" si="2"/>
        <v>1234167</v>
      </c>
    </row>
    <row r="26" spans="1:21" x14ac:dyDescent="0.2">
      <c r="A26" s="34" t="s">
        <v>20</v>
      </c>
      <c r="B26" s="7">
        <v>249994</v>
      </c>
      <c r="C26" s="7">
        <v>525286</v>
      </c>
      <c r="D26" s="7"/>
      <c r="E26" s="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15">
        <f t="shared" si="2"/>
        <v>775280</v>
      </c>
      <c r="U26" s="4"/>
    </row>
    <row r="27" spans="1:21" x14ac:dyDescent="0.2">
      <c r="A27" s="34" t="s">
        <v>22</v>
      </c>
      <c r="B27" s="8">
        <v>73105</v>
      </c>
      <c r="C27" s="8">
        <v>265604</v>
      </c>
      <c r="D27" s="8">
        <v>265604</v>
      </c>
      <c r="E27" s="8">
        <v>265604</v>
      </c>
      <c r="F27" s="8">
        <v>265604</v>
      </c>
      <c r="G27" s="8">
        <v>265604</v>
      </c>
      <c r="H27" s="8">
        <v>265604</v>
      </c>
      <c r="I27" s="8">
        <v>265604</v>
      </c>
      <c r="J27" s="8">
        <v>265604</v>
      </c>
      <c r="K27" s="8">
        <v>265604</v>
      </c>
      <c r="L27" s="8">
        <v>265604</v>
      </c>
      <c r="M27" s="8">
        <v>265604</v>
      </c>
      <c r="N27" s="8">
        <v>265604</v>
      </c>
      <c r="O27" s="8">
        <v>265604</v>
      </c>
      <c r="P27" s="8">
        <v>265604</v>
      </c>
      <c r="Q27" s="27">
        <v>265604</v>
      </c>
      <c r="R27" s="15">
        <f>SUM(B27:Q27)</f>
        <v>4057165</v>
      </c>
    </row>
    <row r="28" spans="1:21" x14ac:dyDescent="0.2">
      <c r="A28" s="34" t="s">
        <v>10</v>
      </c>
      <c r="B28" s="36"/>
      <c r="C28" s="36">
        <v>55646</v>
      </c>
      <c r="D28" s="36">
        <v>62283</v>
      </c>
      <c r="E28" s="36">
        <v>62283</v>
      </c>
      <c r="F28" s="36">
        <v>67443</v>
      </c>
      <c r="G28" s="36">
        <v>67443</v>
      </c>
      <c r="H28" s="36"/>
      <c r="I28" s="36"/>
      <c r="J28" s="36"/>
      <c r="K28" s="36"/>
      <c r="L28" s="36"/>
      <c r="M28" s="37"/>
      <c r="N28" s="37"/>
      <c r="O28" s="37"/>
      <c r="P28" s="37"/>
      <c r="Q28" s="37"/>
      <c r="R28" s="15">
        <f t="shared" si="2"/>
        <v>315098</v>
      </c>
      <c r="U28" s="4"/>
    </row>
    <row r="29" spans="1:21" x14ac:dyDescent="0.2">
      <c r="A29" s="18" t="s">
        <v>3</v>
      </c>
      <c r="B29" s="17">
        <f>SUM(B23:B28)</f>
        <v>1628121</v>
      </c>
      <c r="C29" s="17">
        <f t="shared" ref="C29:Q29" si="3">SUM(C23:C28)</f>
        <v>1047666</v>
      </c>
      <c r="D29" s="17">
        <f t="shared" si="3"/>
        <v>327887</v>
      </c>
      <c r="E29" s="17">
        <f t="shared" si="3"/>
        <v>327887</v>
      </c>
      <c r="F29" s="17">
        <f t="shared" si="3"/>
        <v>333047</v>
      </c>
      <c r="G29" s="17">
        <f t="shared" si="3"/>
        <v>333047</v>
      </c>
      <c r="H29" s="17">
        <f t="shared" si="3"/>
        <v>265604</v>
      </c>
      <c r="I29" s="17">
        <f t="shared" si="3"/>
        <v>265604</v>
      </c>
      <c r="J29" s="17">
        <f t="shared" si="3"/>
        <v>265604</v>
      </c>
      <c r="K29" s="17">
        <f t="shared" si="3"/>
        <v>265604</v>
      </c>
      <c r="L29" s="17">
        <f t="shared" si="3"/>
        <v>265604</v>
      </c>
      <c r="M29" s="17">
        <f t="shared" si="3"/>
        <v>265604</v>
      </c>
      <c r="N29" s="17">
        <f t="shared" si="3"/>
        <v>265604</v>
      </c>
      <c r="O29" s="17">
        <f t="shared" si="3"/>
        <v>265604</v>
      </c>
      <c r="P29" s="17">
        <f t="shared" si="3"/>
        <v>265604</v>
      </c>
      <c r="Q29" s="17">
        <f t="shared" si="3"/>
        <v>265604</v>
      </c>
      <c r="R29" s="19">
        <f>SUM(R23:R28)</f>
        <v>6653695</v>
      </c>
      <c r="S29" s="4"/>
      <c r="T29" s="4"/>
    </row>
    <row r="30" spans="1:21" x14ac:dyDescent="0.2">
      <c r="A30" s="16"/>
      <c r="B30" s="8"/>
      <c r="C30" s="8"/>
      <c r="D30" s="8"/>
      <c r="E30" s="8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2"/>
    </row>
    <row r="31" spans="1:21" x14ac:dyDescent="0.2">
      <c r="A31" s="46" t="s">
        <v>4</v>
      </c>
      <c r="B31" s="38">
        <f>SUM(B21-B29)</f>
        <v>-989375</v>
      </c>
      <c r="C31" s="38">
        <f t="shared" ref="C31:P31" si="4">SUM(C21-C29)</f>
        <v>95155</v>
      </c>
      <c r="D31" s="38">
        <f t="shared" si="4"/>
        <v>153496</v>
      </c>
      <c r="E31" s="38">
        <f t="shared" si="4"/>
        <v>132727</v>
      </c>
      <c r="F31" s="38">
        <f t="shared" si="4"/>
        <v>1675972</v>
      </c>
      <c r="G31" s="38">
        <f t="shared" si="4"/>
        <v>126998</v>
      </c>
      <c r="H31" s="38">
        <f t="shared" si="4"/>
        <v>73213</v>
      </c>
      <c r="I31" s="38">
        <f t="shared" si="4"/>
        <v>67447</v>
      </c>
      <c r="J31" s="38">
        <f t="shared" si="4"/>
        <v>-7764</v>
      </c>
      <c r="K31" s="38">
        <f t="shared" si="4"/>
        <v>-175122</v>
      </c>
      <c r="L31" s="38">
        <f t="shared" si="4"/>
        <v>-199819</v>
      </c>
      <c r="M31" s="38">
        <f t="shared" si="4"/>
        <v>-265604</v>
      </c>
      <c r="N31" s="38">
        <f t="shared" si="4"/>
        <v>-265604</v>
      </c>
      <c r="O31" s="38">
        <f t="shared" si="4"/>
        <v>-265604</v>
      </c>
      <c r="P31" s="38">
        <f t="shared" si="4"/>
        <v>-265604</v>
      </c>
      <c r="Q31" s="38">
        <f t="shared" ref="Q31" si="5">SUM(Q21-Q29)</f>
        <v>2608896</v>
      </c>
      <c r="R31" s="44">
        <f>SUM(R21-R29)</f>
        <v>2499408</v>
      </c>
    </row>
    <row r="32" spans="1:21" ht="13.5" thickBot="1" x14ac:dyDescent="0.25">
      <c r="A32" s="47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45"/>
    </row>
    <row r="35" spans="2:18" x14ac:dyDescent="0.2">
      <c r="I35" s="58"/>
      <c r="J35" s="58"/>
      <c r="K35" s="4"/>
    </row>
    <row r="36" spans="2:18" x14ac:dyDescent="0.2">
      <c r="I36" s="58"/>
      <c r="J36" s="59"/>
      <c r="R36" s="4"/>
    </row>
    <row r="37" spans="2:18" x14ac:dyDescent="0.2">
      <c r="I37" s="58"/>
      <c r="J37" s="59"/>
    </row>
    <row r="40" spans="2:18" x14ac:dyDescent="0.2">
      <c r="B40" s="4"/>
    </row>
  </sheetData>
  <mergeCells count="44">
    <mergeCell ref="I37:J37"/>
    <mergeCell ref="J31:J32"/>
    <mergeCell ref="G8:G9"/>
    <mergeCell ref="L31:L32"/>
    <mergeCell ref="G31:G32"/>
    <mergeCell ref="J8:J9"/>
    <mergeCell ref="I31:I32"/>
    <mergeCell ref="I35:J35"/>
    <mergeCell ref="I36:J36"/>
    <mergeCell ref="H31:H32"/>
    <mergeCell ref="C5:R5"/>
    <mergeCell ref="B2:R2"/>
    <mergeCell ref="A3:R3"/>
    <mergeCell ref="B7:R7"/>
    <mergeCell ref="A8:A9"/>
    <mergeCell ref="H8:H9"/>
    <mergeCell ref="I8:I9"/>
    <mergeCell ref="A4:R4"/>
    <mergeCell ref="Q8:Q9"/>
    <mergeCell ref="A31:A32"/>
    <mergeCell ref="D8:D9"/>
    <mergeCell ref="E8:E9"/>
    <mergeCell ref="B31:B32"/>
    <mergeCell ref="C8:C9"/>
    <mergeCell ref="B8:B9"/>
    <mergeCell ref="C31:C32"/>
    <mergeCell ref="D31:D32"/>
    <mergeCell ref="E31:E32"/>
    <mergeCell ref="F31:F32"/>
    <mergeCell ref="R8:R9"/>
    <mergeCell ref="M31:M32"/>
    <mergeCell ref="F8:F9"/>
    <mergeCell ref="K31:K32"/>
    <mergeCell ref="N31:N32"/>
    <mergeCell ref="R31:R32"/>
    <mergeCell ref="M8:M9"/>
    <mergeCell ref="K8:K9"/>
    <mergeCell ref="L8:L9"/>
    <mergeCell ref="N8:N9"/>
    <mergeCell ref="O8:O9"/>
    <mergeCell ref="P8:P9"/>
    <mergeCell ref="O31:O32"/>
    <mergeCell ref="P31:P32"/>
    <mergeCell ref="Q31:Q32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6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1.338888888888889" right="7.8472222222222221E-2" top="0.78749999999999998" bottom="0.78749999999999998" header="0.5" footer="0.5"/>
  <pageSetup paperSize="9" firstPageNumber="0" orientation="landscape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Sheet2</vt:lpstr>
      <vt:lpstr>Sheet3</vt:lpstr>
      <vt:lpstr>Sheet2!Nyomtatási_terület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revision>6</cp:revision>
  <cp:lastPrinted>2021-05-21T09:21:24Z</cp:lastPrinted>
  <dcterms:created xsi:type="dcterms:W3CDTF">2001-05-07T16:20:50Z</dcterms:created>
  <dcterms:modified xsi:type="dcterms:W3CDTF">2021-05-26T07:19:23Z</dcterms:modified>
</cp:coreProperties>
</file>