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425"/>
  <workbookPr defaultThemeVersion="124226"/>
  <mc:AlternateContent xmlns:mc="http://schemas.openxmlformats.org/markup-compatibility/2006">
    <mc:Choice Requires="x15">
      <x15ac:absPath xmlns:x15ac="http://schemas.microsoft.com/office/spreadsheetml/2010/11/ac" url="X:\d\2019\Rendeletek\"/>
    </mc:Choice>
  </mc:AlternateContent>
  <xr:revisionPtr revIDLastSave="0" documentId="8_{DB0E7627-C2ED-416B-8CE1-E80C12816320}" xr6:coauthVersionLast="43" xr6:coauthVersionMax="43" xr10:uidLastSave="{00000000-0000-0000-0000-000000000000}"/>
  <bookViews>
    <workbookView xWindow="-120" yWindow="-120" windowWidth="21840" windowHeight="13140" xr2:uid="{00000000-000D-0000-FFFF-FFFF00000000}"/>
  </bookViews>
  <sheets>
    <sheet name="Munka1" sheetId="1" r:id="rId1"/>
    <sheet name="Munka2" sheetId="2" r:id="rId2"/>
    <sheet name="Munka3" sheetId="3" r:id="rId3"/>
  </sheets>
  <definedNames>
    <definedName name="_xlnm.Print_Area" localSheetId="0">Munka1!$A$1:$L$358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L352" i="1" l="1"/>
  <c r="K352" i="1"/>
  <c r="J352" i="1"/>
  <c r="K347" i="1"/>
  <c r="L347" i="1" s="1"/>
  <c r="J347" i="1"/>
  <c r="B9" i="1"/>
  <c r="C9" i="1"/>
  <c r="E9" i="1"/>
  <c r="F9" i="1"/>
  <c r="H9" i="1"/>
  <c r="I9" i="1"/>
  <c r="B283" i="1"/>
  <c r="C23" i="1"/>
  <c r="E23" i="1"/>
  <c r="F23" i="1"/>
  <c r="H23" i="1"/>
  <c r="I23" i="1"/>
  <c r="B23" i="1"/>
  <c r="C140" i="1"/>
  <c r="E140" i="1"/>
  <c r="F140" i="1"/>
  <c r="H140" i="1"/>
  <c r="I140" i="1"/>
  <c r="B140" i="1"/>
  <c r="C113" i="1"/>
  <c r="D113" i="1"/>
  <c r="E113" i="1"/>
  <c r="F113" i="1"/>
  <c r="H113" i="1"/>
  <c r="I113" i="1"/>
  <c r="B113" i="1"/>
  <c r="K302" i="1"/>
  <c r="J302" i="1"/>
  <c r="K296" i="1"/>
  <c r="J296" i="1"/>
  <c r="L296" i="1" s="1"/>
  <c r="K288" i="1"/>
  <c r="J288" i="1"/>
  <c r="K273" i="1"/>
  <c r="J273" i="1"/>
  <c r="C276" i="1"/>
  <c r="D276" i="1"/>
  <c r="E276" i="1"/>
  <c r="F276" i="1"/>
  <c r="G276" i="1"/>
  <c r="H276" i="1"/>
  <c r="I276" i="1"/>
  <c r="B276" i="1"/>
  <c r="K277" i="1"/>
  <c r="K276" i="1" s="1"/>
  <c r="J277" i="1"/>
  <c r="J276" i="1" s="1"/>
  <c r="C202" i="1"/>
  <c r="D202" i="1"/>
  <c r="E202" i="1"/>
  <c r="F202" i="1"/>
  <c r="G202" i="1"/>
  <c r="H202" i="1"/>
  <c r="I202" i="1"/>
  <c r="B202" i="1"/>
  <c r="K203" i="1"/>
  <c r="K202" i="1" s="1"/>
  <c r="J203" i="1"/>
  <c r="J202" i="1" s="1"/>
  <c r="C163" i="1"/>
  <c r="D163" i="1"/>
  <c r="E163" i="1"/>
  <c r="F163" i="1"/>
  <c r="G163" i="1"/>
  <c r="H163" i="1"/>
  <c r="I163" i="1"/>
  <c r="B163" i="1"/>
  <c r="K164" i="1"/>
  <c r="K163" i="1" s="1"/>
  <c r="J164" i="1"/>
  <c r="J163" i="1" s="1"/>
  <c r="K161" i="1"/>
  <c r="J161" i="1"/>
  <c r="K160" i="1"/>
  <c r="J160" i="1"/>
  <c r="K154" i="1"/>
  <c r="J154" i="1"/>
  <c r="C129" i="1"/>
  <c r="E129" i="1"/>
  <c r="F129" i="1"/>
  <c r="H129" i="1"/>
  <c r="I129" i="1"/>
  <c r="B129" i="1"/>
  <c r="K135" i="1"/>
  <c r="J135" i="1"/>
  <c r="K117" i="1"/>
  <c r="J117" i="1"/>
  <c r="K80" i="1"/>
  <c r="J80" i="1"/>
  <c r="K79" i="1"/>
  <c r="J79" i="1"/>
  <c r="K78" i="1"/>
  <c r="J78" i="1"/>
  <c r="K76" i="1"/>
  <c r="K77" i="1"/>
  <c r="J76" i="1"/>
  <c r="J77" i="1"/>
  <c r="K66" i="1"/>
  <c r="J66" i="1"/>
  <c r="K75" i="1"/>
  <c r="J75" i="1"/>
  <c r="K36" i="1"/>
  <c r="K35" i="1" s="1"/>
  <c r="J36" i="1"/>
  <c r="J35" i="1" s="1"/>
  <c r="C35" i="1"/>
  <c r="D35" i="1"/>
  <c r="E35" i="1"/>
  <c r="F35" i="1"/>
  <c r="G35" i="1"/>
  <c r="H35" i="1"/>
  <c r="I35" i="1"/>
  <c r="B35" i="1"/>
  <c r="K33" i="1"/>
  <c r="J33" i="1"/>
  <c r="L302" i="1" l="1"/>
  <c r="L288" i="1"/>
  <c r="L273" i="1"/>
  <c r="L277" i="1"/>
  <c r="L276" i="1" s="1"/>
  <c r="L36" i="1"/>
  <c r="L35" i="1" s="1"/>
  <c r="L203" i="1"/>
  <c r="L202" i="1" s="1"/>
  <c r="L164" i="1"/>
  <c r="L163" i="1" s="1"/>
  <c r="L76" i="1"/>
  <c r="L135" i="1"/>
  <c r="L161" i="1"/>
  <c r="L154" i="1"/>
  <c r="L160" i="1"/>
  <c r="L78" i="1"/>
  <c r="L80" i="1"/>
  <c r="L117" i="1"/>
  <c r="L79" i="1"/>
  <c r="L77" i="1"/>
  <c r="L66" i="1"/>
  <c r="L75" i="1"/>
  <c r="L33" i="1"/>
  <c r="G356" i="1"/>
  <c r="G351" i="1"/>
  <c r="G350" i="1"/>
  <c r="G343" i="1"/>
  <c r="E310" i="1"/>
  <c r="G319" i="1"/>
  <c r="G303" i="1"/>
  <c r="G301" i="1"/>
  <c r="G300" i="1"/>
  <c r="G299" i="1"/>
  <c r="G297" i="1"/>
  <c r="G295" i="1"/>
  <c r="G291" i="1"/>
  <c r="G281" i="1"/>
  <c r="G280" i="1"/>
  <c r="G270" i="1"/>
  <c r="G269" i="1"/>
  <c r="G268" i="1"/>
  <c r="G267" i="1"/>
  <c r="G266" i="1"/>
  <c r="G259" i="1"/>
  <c r="G238" i="1"/>
  <c r="G235" i="1"/>
  <c r="G228" i="1"/>
  <c r="G229" i="1"/>
  <c r="G223" i="1"/>
  <c r="G224" i="1"/>
  <c r="G225" i="1"/>
  <c r="G226" i="1"/>
  <c r="G227" i="1"/>
  <c r="G230" i="1"/>
  <c r="G231" i="1"/>
  <c r="G232" i="1"/>
  <c r="G233" i="1"/>
  <c r="G234" i="1"/>
  <c r="G220" i="1"/>
  <c r="G195" i="1"/>
  <c r="G176" i="1"/>
  <c r="G175" i="1"/>
  <c r="G174" i="1"/>
  <c r="G158" i="1"/>
  <c r="G157" i="1"/>
  <c r="G156" i="1"/>
  <c r="G150" i="1"/>
  <c r="G108" i="1"/>
  <c r="G101" i="1"/>
  <c r="G100" i="1"/>
  <c r="G99" i="1"/>
  <c r="G74" i="1"/>
  <c r="G73" i="1"/>
  <c r="G64" i="1"/>
  <c r="E11" i="1"/>
  <c r="G222" i="1" l="1"/>
  <c r="D141" i="1"/>
  <c r="G141" i="1"/>
  <c r="J141" i="1"/>
  <c r="K141" i="1"/>
  <c r="L141" i="1" l="1"/>
  <c r="C222" i="1"/>
  <c r="E222" i="1"/>
  <c r="F222" i="1"/>
  <c r="H222" i="1"/>
  <c r="I222" i="1"/>
  <c r="B222" i="1"/>
  <c r="J176" i="1"/>
  <c r="K176" i="1"/>
  <c r="L176" i="1" l="1"/>
  <c r="H45" i="1"/>
  <c r="B310" i="1" l="1"/>
  <c r="B308" i="1" s="1"/>
  <c r="C321" i="1"/>
  <c r="E321" i="1"/>
  <c r="F321" i="1"/>
  <c r="H321" i="1"/>
  <c r="I321" i="1"/>
  <c r="B321" i="1"/>
  <c r="K356" i="1"/>
  <c r="J356" i="1"/>
  <c r="K350" i="1"/>
  <c r="K351" i="1"/>
  <c r="J350" i="1"/>
  <c r="L350" i="1" s="1"/>
  <c r="J351" i="1"/>
  <c r="K343" i="1"/>
  <c r="J343" i="1"/>
  <c r="K175" i="1"/>
  <c r="J175" i="1"/>
  <c r="C219" i="1"/>
  <c r="D219" i="1"/>
  <c r="E219" i="1"/>
  <c r="F219" i="1"/>
  <c r="G219" i="1"/>
  <c r="H219" i="1"/>
  <c r="I219" i="1"/>
  <c r="B219" i="1"/>
  <c r="K220" i="1"/>
  <c r="K219" i="1" s="1"/>
  <c r="J220" i="1"/>
  <c r="H283" i="1"/>
  <c r="K195" i="1"/>
  <c r="J195" i="1"/>
  <c r="K270" i="1"/>
  <c r="J270" i="1"/>
  <c r="K158" i="1"/>
  <c r="J158" i="1"/>
  <c r="K101" i="1"/>
  <c r="J101" i="1"/>
  <c r="K100" i="1"/>
  <c r="J100" i="1"/>
  <c r="K268" i="1"/>
  <c r="K269" i="1"/>
  <c r="J268" i="1"/>
  <c r="J269" i="1"/>
  <c r="K74" i="1"/>
  <c r="J74" i="1"/>
  <c r="K150" i="1"/>
  <c r="J150" i="1"/>
  <c r="C283" i="1"/>
  <c r="E283" i="1"/>
  <c r="F283" i="1"/>
  <c r="I283" i="1"/>
  <c r="K303" i="1"/>
  <c r="J303" i="1"/>
  <c r="K301" i="1"/>
  <c r="J301" i="1"/>
  <c r="K300" i="1"/>
  <c r="J300" i="1"/>
  <c r="K299" i="1"/>
  <c r="J299" i="1"/>
  <c r="K297" i="1"/>
  <c r="J297" i="1"/>
  <c r="K295" i="1"/>
  <c r="J295" i="1"/>
  <c r="K291" i="1"/>
  <c r="J291" i="1"/>
  <c r="K267" i="1"/>
  <c r="J267" i="1"/>
  <c r="K266" i="1"/>
  <c r="J266" i="1"/>
  <c r="C257" i="1"/>
  <c r="E257" i="1"/>
  <c r="F257" i="1"/>
  <c r="H257" i="1"/>
  <c r="I257" i="1"/>
  <c r="B257" i="1"/>
  <c r="K259" i="1"/>
  <c r="J259" i="1"/>
  <c r="K238" i="1"/>
  <c r="K237" i="1" s="1"/>
  <c r="J238" i="1"/>
  <c r="C237" i="1"/>
  <c r="D237" i="1"/>
  <c r="E237" i="1"/>
  <c r="F237" i="1"/>
  <c r="G237" i="1"/>
  <c r="H237" i="1"/>
  <c r="I237" i="1"/>
  <c r="J237" i="1"/>
  <c r="B237" i="1"/>
  <c r="K235" i="1"/>
  <c r="J235" i="1"/>
  <c r="K228" i="1"/>
  <c r="J228" i="1"/>
  <c r="K225" i="1"/>
  <c r="J225" i="1"/>
  <c r="K223" i="1"/>
  <c r="J223" i="1"/>
  <c r="K174" i="1"/>
  <c r="J174" i="1"/>
  <c r="K157" i="1"/>
  <c r="J157" i="1"/>
  <c r="K156" i="1"/>
  <c r="J156" i="1"/>
  <c r="C107" i="1"/>
  <c r="D107" i="1"/>
  <c r="E107" i="1"/>
  <c r="F107" i="1"/>
  <c r="G107" i="1"/>
  <c r="H107" i="1"/>
  <c r="I107" i="1"/>
  <c r="B107" i="1"/>
  <c r="K108" i="1"/>
  <c r="K107" i="1" s="1"/>
  <c r="J108" i="1"/>
  <c r="K99" i="1"/>
  <c r="J99" i="1"/>
  <c r="K73" i="1"/>
  <c r="J73" i="1"/>
  <c r="K64" i="1"/>
  <c r="J64" i="1"/>
  <c r="C279" i="1"/>
  <c r="D279" i="1"/>
  <c r="E279" i="1"/>
  <c r="F279" i="1"/>
  <c r="G279" i="1"/>
  <c r="H279" i="1"/>
  <c r="I279" i="1"/>
  <c r="B279" i="1"/>
  <c r="K281" i="1"/>
  <c r="J281" i="1"/>
  <c r="K280" i="1"/>
  <c r="J280" i="1"/>
  <c r="K319" i="1"/>
  <c r="J319" i="1"/>
  <c r="L238" i="1" l="1"/>
  <c r="L237" i="1" s="1"/>
  <c r="L351" i="1"/>
  <c r="L356" i="1"/>
  <c r="L343" i="1"/>
  <c r="L175" i="1"/>
  <c r="L220" i="1"/>
  <c r="L219" i="1" s="1"/>
  <c r="J219" i="1"/>
  <c r="L195" i="1"/>
  <c r="L270" i="1"/>
  <c r="L158" i="1"/>
  <c r="J279" i="1"/>
  <c r="L268" i="1"/>
  <c r="L299" i="1"/>
  <c r="L301" i="1"/>
  <c r="L74" i="1"/>
  <c r="L101" i="1"/>
  <c r="L269" i="1"/>
  <c r="L100" i="1"/>
  <c r="L319" i="1"/>
  <c r="L303" i="1"/>
  <c r="L150" i="1"/>
  <c r="L300" i="1"/>
  <c r="L259" i="1"/>
  <c r="L267" i="1"/>
  <c r="L297" i="1"/>
  <c r="L295" i="1"/>
  <c r="L228" i="1"/>
  <c r="L291" i="1"/>
  <c r="L266" i="1"/>
  <c r="L235" i="1"/>
  <c r="L225" i="1"/>
  <c r="L223" i="1"/>
  <c r="L174" i="1"/>
  <c r="K279" i="1"/>
  <c r="L108" i="1"/>
  <c r="L107" i="1" s="1"/>
  <c r="L157" i="1"/>
  <c r="L156" i="1"/>
  <c r="J107" i="1"/>
  <c r="L64" i="1"/>
  <c r="L99" i="1"/>
  <c r="L281" i="1"/>
  <c r="L73" i="1"/>
  <c r="L280" i="1"/>
  <c r="G324" i="1"/>
  <c r="J311" i="1"/>
  <c r="G255" i="1"/>
  <c r="G213" i="1"/>
  <c r="G200" i="1"/>
  <c r="G159" i="1"/>
  <c r="G155" i="1"/>
  <c r="J122" i="1"/>
  <c r="G89" i="1"/>
  <c r="E45" i="1"/>
  <c r="G21" i="1"/>
  <c r="L279" i="1" l="1"/>
  <c r="B208" i="1"/>
  <c r="C208" i="1"/>
  <c r="E208" i="1"/>
  <c r="F208" i="1"/>
  <c r="H208" i="1"/>
  <c r="I208" i="1"/>
  <c r="K213" i="1"/>
  <c r="J213" i="1"/>
  <c r="K324" i="1"/>
  <c r="J324" i="1"/>
  <c r="B190" i="1"/>
  <c r="C190" i="1"/>
  <c r="E190" i="1"/>
  <c r="F190" i="1"/>
  <c r="H190" i="1"/>
  <c r="I190" i="1"/>
  <c r="K200" i="1"/>
  <c r="J200" i="1"/>
  <c r="K159" i="1"/>
  <c r="J159" i="1"/>
  <c r="C86" i="1"/>
  <c r="E86" i="1"/>
  <c r="F86" i="1"/>
  <c r="H86" i="1"/>
  <c r="I86" i="1"/>
  <c r="B86" i="1"/>
  <c r="K89" i="1"/>
  <c r="J89" i="1"/>
  <c r="K155" i="1"/>
  <c r="J155" i="1"/>
  <c r="C252" i="1"/>
  <c r="E252" i="1"/>
  <c r="F252" i="1"/>
  <c r="H252" i="1"/>
  <c r="I252" i="1"/>
  <c r="B252" i="1"/>
  <c r="K255" i="1"/>
  <c r="J255" i="1"/>
  <c r="C17" i="1"/>
  <c r="E17" i="1"/>
  <c r="F17" i="1"/>
  <c r="H17" i="1"/>
  <c r="I17" i="1"/>
  <c r="B17" i="1"/>
  <c r="K21" i="1"/>
  <c r="J21" i="1"/>
  <c r="L213" i="1" l="1"/>
  <c r="L324" i="1"/>
  <c r="L255" i="1"/>
  <c r="L200" i="1"/>
  <c r="L159" i="1"/>
  <c r="L89" i="1"/>
  <c r="L155" i="1"/>
  <c r="L21" i="1"/>
  <c r="G72" i="1"/>
  <c r="G81" i="1"/>
  <c r="J43" i="1"/>
  <c r="G43" i="1"/>
  <c r="J15" i="1"/>
  <c r="G15" i="1"/>
  <c r="G20" i="1"/>
  <c r="G116" i="1"/>
  <c r="G338" i="1"/>
  <c r="G337" i="1"/>
  <c r="G286" i="1"/>
  <c r="G284" i="1"/>
  <c r="G264" i="1"/>
  <c r="G265" i="1"/>
  <c r="G254" i="1"/>
  <c r="G173" i="1"/>
  <c r="G298" i="1"/>
  <c r="G294" i="1"/>
  <c r="G292" i="1"/>
  <c r="G153" i="1"/>
  <c r="G152" i="1"/>
  <c r="G102" i="1"/>
  <c r="G65" i="1"/>
  <c r="G63" i="1"/>
  <c r="G62" i="1"/>
  <c r="G32" i="1"/>
  <c r="G31" i="1"/>
  <c r="K254" i="1" l="1"/>
  <c r="J254" i="1"/>
  <c r="K292" i="1"/>
  <c r="J292" i="1"/>
  <c r="K63" i="1"/>
  <c r="K65" i="1"/>
  <c r="J63" i="1"/>
  <c r="J65" i="1"/>
  <c r="K116" i="1"/>
  <c r="J116" i="1"/>
  <c r="K102" i="1"/>
  <c r="J102" i="1"/>
  <c r="C91" i="1"/>
  <c r="E91" i="1"/>
  <c r="F91" i="1"/>
  <c r="H91" i="1"/>
  <c r="I91" i="1"/>
  <c r="B91" i="1"/>
  <c r="C11" i="1"/>
  <c r="F11" i="1"/>
  <c r="H11" i="1"/>
  <c r="I11" i="1"/>
  <c r="B11" i="1"/>
  <c r="K294" i="1"/>
  <c r="K298" i="1"/>
  <c r="J294" i="1"/>
  <c r="J298" i="1"/>
  <c r="K32" i="1"/>
  <c r="J32" i="1"/>
  <c r="K265" i="1"/>
  <c r="J265" i="1"/>
  <c r="D271" i="1"/>
  <c r="G271" i="1"/>
  <c r="J271" i="1"/>
  <c r="K271" i="1"/>
  <c r="K284" i="1"/>
  <c r="J284" i="1"/>
  <c r="K153" i="1"/>
  <c r="J153" i="1"/>
  <c r="K173" i="1"/>
  <c r="J173" i="1"/>
  <c r="K15" i="1"/>
  <c r="K286" i="1"/>
  <c r="J286" i="1"/>
  <c r="K232" i="1"/>
  <c r="J232" i="1"/>
  <c r="K231" i="1"/>
  <c r="J231" i="1"/>
  <c r="K227" i="1"/>
  <c r="J227" i="1"/>
  <c r="K152" i="1"/>
  <c r="J152" i="1"/>
  <c r="K72" i="1"/>
  <c r="J72" i="1"/>
  <c r="K62" i="1"/>
  <c r="J62" i="1"/>
  <c r="K43" i="1"/>
  <c r="C42" i="1"/>
  <c r="D42" i="1"/>
  <c r="E42" i="1"/>
  <c r="F42" i="1"/>
  <c r="G42" i="1"/>
  <c r="H42" i="1"/>
  <c r="I42" i="1"/>
  <c r="B42" i="1"/>
  <c r="K31" i="1"/>
  <c r="J31" i="1"/>
  <c r="K338" i="1"/>
  <c r="J338" i="1"/>
  <c r="L292" i="1" l="1"/>
  <c r="L286" i="1"/>
  <c r="L284" i="1"/>
  <c r="L116" i="1"/>
  <c r="L32" i="1"/>
  <c r="L298" i="1"/>
  <c r="L63" i="1"/>
  <c r="L338" i="1"/>
  <c r="K42" i="1"/>
  <c r="L43" i="1"/>
  <c r="L42" i="1" s="1"/>
  <c r="L294" i="1"/>
  <c r="L254" i="1"/>
  <c r="L102" i="1"/>
  <c r="L65" i="1"/>
  <c r="J42" i="1"/>
  <c r="L271" i="1"/>
  <c r="L265" i="1"/>
  <c r="L15" i="1"/>
  <c r="L153" i="1"/>
  <c r="L231" i="1"/>
  <c r="L173" i="1"/>
  <c r="L232" i="1"/>
  <c r="L227" i="1"/>
  <c r="L152" i="1"/>
  <c r="L72" i="1"/>
  <c r="L62" i="1"/>
  <c r="L31" i="1"/>
  <c r="K20" i="1"/>
  <c r="J20" i="1"/>
  <c r="K337" i="1"/>
  <c r="J337" i="1"/>
  <c r="L337" i="1" l="1"/>
  <c r="L20" i="1"/>
  <c r="E308" i="1"/>
  <c r="F310" i="1"/>
  <c r="F308" i="1" s="1"/>
  <c r="H310" i="1"/>
  <c r="H308" i="1" s="1"/>
  <c r="I310" i="1"/>
  <c r="I308" i="1" s="1"/>
  <c r="K323" i="1"/>
  <c r="K325" i="1"/>
  <c r="K326" i="1"/>
  <c r="K327" i="1"/>
  <c r="K328" i="1"/>
  <c r="K329" i="1"/>
  <c r="K330" i="1"/>
  <c r="K331" i="1"/>
  <c r="K332" i="1"/>
  <c r="K333" i="1"/>
  <c r="K334" i="1"/>
  <c r="K335" i="1"/>
  <c r="K336" i="1"/>
  <c r="K339" i="1"/>
  <c r="K340" i="1"/>
  <c r="K341" i="1"/>
  <c r="K342" i="1"/>
  <c r="K344" i="1"/>
  <c r="K345" i="1"/>
  <c r="K346" i="1"/>
  <c r="K348" i="1"/>
  <c r="K349" i="1"/>
  <c r="K353" i="1"/>
  <c r="K354" i="1"/>
  <c r="K355" i="1"/>
  <c r="J323" i="1"/>
  <c r="J325" i="1"/>
  <c r="J326" i="1"/>
  <c r="J327" i="1"/>
  <c r="J328" i="1"/>
  <c r="J329" i="1"/>
  <c r="J330" i="1"/>
  <c r="J331" i="1"/>
  <c r="J332" i="1"/>
  <c r="J333" i="1"/>
  <c r="J334" i="1"/>
  <c r="J335" i="1"/>
  <c r="J336" i="1"/>
  <c r="J339" i="1"/>
  <c r="J340" i="1"/>
  <c r="J341" i="1"/>
  <c r="J342" i="1"/>
  <c r="J344" i="1"/>
  <c r="J345" i="1"/>
  <c r="J346" i="1"/>
  <c r="J348" i="1"/>
  <c r="J349" i="1"/>
  <c r="J353" i="1"/>
  <c r="J354" i="1"/>
  <c r="J355" i="1"/>
  <c r="K322" i="1"/>
  <c r="J322" i="1"/>
  <c r="K312" i="1"/>
  <c r="K313" i="1"/>
  <c r="K314" i="1"/>
  <c r="K315" i="1"/>
  <c r="K316" i="1"/>
  <c r="K317" i="1"/>
  <c r="K318" i="1"/>
  <c r="K311" i="1"/>
  <c r="J312" i="1"/>
  <c r="L312" i="1" s="1"/>
  <c r="J313" i="1"/>
  <c r="L313" i="1" s="1"/>
  <c r="J314" i="1"/>
  <c r="L314" i="1" s="1"/>
  <c r="J315" i="1"/>
  <c r="L315" i="1" s="1"/>
  <c r="J316" i="1"/>
  <c r="L316" i="1" s="1"/>
  <c r="J317" i="1"/>
  <c r="L317" i="1" s="1"/>
  <c r="J318" i="1"/>
  <c r="L318" i="1" s="1"/>
  <c r="G323" i="1"/>
  <c r="G325" i="1"/>
  <c r="G326" i="1"/>
  <c r="G327" i="1"/>
  <c r="G328" i="1"/>
  <c r="G329" i="1"/>
  <c r="G330" i="1"/>
  <c r="G331" i="1"/>
  <c r="G332" i="1"/>
  <c r="G333" i="1"/>
  <c r="G334" i="1"/>
  <c r="G335" i="1"/>
  <c r="G336" i="1"/>
  <c r="G339" i="1"/>
  <c r="G340" i="1"/>
  <c r="G341" i="1"/>
  <c r="G342" i="1"/>
  <c r="G344" i="1"/>
  <c r="G345" i="1"/>
  <c r="G346" i="1"/>
  <c r="G348" i="1"/>
  <c r="G349" i="1"/>
  <c r="G353" i="1"/>
  <c r="G354" i="1"/>
  <c r="G355" i="1"/>
  <c r="G322" i="1"/>
  <c r="G312" i="1"/>
  <c r="G313" i="1"/>
  <c r="G314" i="1"/>
  <c r="G315" i="1"/>
  <c r="G316" i="1"/>
  <c r="G317" i="1"/>
  <c r="G318" i="1"/>
  <c r="G311" i="1"/>
  <c r="F261" i="1"/>
  <c r="H261" i="1"/>
  <c r="I261" i="1"/>
  <c r="E248" i="1"/>
  <c r="F248" i="1"/>
  <c r="H248" i="1"/>
  <c r="I248" i="1"/>
  <c r="E244" i="1"/>
  <c r="F244" i="1"/>
  <c r="H244" i="1"/>
  <c r="I244" i="1"/>
  <c r="E240" i="1"/>
  <c r="F240" i="1"/>
  <c r="H240" i="1"/>
  <c r="I240" i="1"/>
  <c r="E215" i="1"/>
  <c r="F215" i="1"/>
  <c r="H215" i="1"/>
  <c r="I215" i="1"/>
  <c r="E205" i="1"/>
  <c r="F205" i="1"/>
  <c r="H205" i="1"/>
  <c r="I205" i="1"/>
  <c r="E185" i="1"/>
  <c r="F185" i="1"/>
  <c r="H185" i="1"/>
  <c r="I185" i="1"/>
  <c r="E182" i="1"/>
  <c r="F182" i="1"/>
  <c r="H182" i="1"/>
  <c r="I182" i="1"/>
  <c r="E169" i="1"/>
  <c r="F169" i="1"/>
  <c r="H169" i="1"/>
  <c r="I169" i="1"/>
  <c r="E166" i="1"/>
  <c r="F166" i="1"/>
  <c r="H166" i="1"/>
  <c r="I166" i="1"/>
  <c r="E119" i="1"/>
  <c r="F119" i="1"/>
  <c r="H119" i="1"/>
  <c r="I119" i="1"/>
  <c r="E110" i="1"/>
  <c r="F110" i="1"/>
  <c r="H110" i="1"/>
  <c r="I110" i="1"/>
  <c r="E104" i="1"/>
  <c r="F104" i="1"/>
  <c r="H104" i="1"/>
  <c r="I104" i="1"/>
  <c r="E83" i="1"/>
  <c r="F83" i="1"/>
  <c r="H83" i="1"/>
  <c r="I83" i="1"/>
  <c r="F45" i="1"/>
  <c r="I45" i="1"/>
  <c r="E38" i="1"/>
  <c r="F38" i="1"/>
  <c r="H38" i="1"/>
  <c r="I38" i="1"/>
  <c r="K13" i="1"/>
  <c r="K14" i="1"/>
  <c r="K18" i="1"/>
  <c r="K19" i="1"/>
  <c r="K24" i="1"/>
  <c r="K25" i="1"/>
  <c r="K26" i="1"/>
  <c r="K27" i="1"/>
  <c r="K28" i="1"/>
  <c r="K29" i="1"/>
  <c r="K30" i="1"/>
  <c r="K39" i="1"/>
  <c r="K40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9" i="1"/>
  <c r="K70" i="1"/>
  <c r="K71" i="1"/>
  <c r="K81" i="1"/>
  <c r="K84" i="1"/>
  <c r="K83" i="1" s="1"/>
  <c r="K87" i="1"/>
  <c r="K88" i="1"/>
  <c r="K92" i="1"/>
  <c r="K93" i="1"/>
  <c r="K94" i="1"/>
  <c r="K95" i="1"/>
  <c r="K96" i="1"/>
  <c r="K97" i="1"/>
  <c r="K98" i="1"/>
  <c r="K105" i="1"/>
  <c r="K104" i="1" s="1"/>
  <c r="K111" i="1"/>
  <c r="K110" i="1" s="1"/>
  <c r="K114" i="1"/>
  <c r="K113" i="1" s="1"/>
  <c r="K115" i="1"/>
  <c r="K120" i="1"/>
  <c r="K121" i="1"/>
  <c r="K122" i="1"/>
  <c r="K123" i="1"/>
  <c r="K124" i="1"/>
  <c r="K125" i="1"/>
  <c r="K126" i="1"/>
  <c r="K127" i="1"/>
  <c r="K130" i="1"/>
  <c r="K131" i="1"/>
  <c r="K132" i="1"/>
  <c r="K133" i="1"/>
  <c r="K134" i="1"/>
  <c r="K142" i="1"/>
  <c r="K143" i="1"/>
  <c r="K144" i="1"/>
  <c r="K145" i="1"/>
  <c r="K146" i="1"/>
  <c r="K147" i="1"/>
  <c r="K148" i="1"/>
  <c r="K149" i="1"/>
  <c r="K151" i="1"/>
  <c r="K167" i="1"/>
  <c r="K166" i="1" s="1"/>
  <c r="K170" i="1"/>
  <c r="K171" i="1"/>
  <c r="K172" i="1"/>
  <c r="K177" i="1"/>
  <c r="K178" i="1"/>
  <c r="K179" i="1"/>
  <c r="K180" i="1"/>
  <c r="K183" i="1"/>
  <c r="K182" i="1" s="1"/>
  <c r="K186" i="1"/>
  <c r="K187" i="1"/>
  <c r="K188" i="1"/>
  <c r="K191" i="1"/>
  <c r="K192" i="1"/>
  <c r="K193" i="1"/>
  <c r="K194" i="1"/>
  <c r="K196" i="1"/>
  <c r="K197" i="1"/>
  <c r="K198" i="1"/>
  <c r="K199" i="1"/>
  <c r="K206" i="1"/>
  <c r="K205" i="1" s="1"/>
  <c r="K209" i="1"/>
  <c r="K210" i="1"/>
  <c r="K211" i="1"/>
  <c r="K212" i="1"/>
  <c r="K216" i="1"/>
  <c r="K217" i="1"/>
  <c r="K224" i="1"/>
  <c r="K226" i="1"/>
  <c r="K229" i="1"/>
  <c r="K230" i="1"/>
  <c r="K233" i="1"/>
  <c r="K234" i="1"/>
  <c r="K241" i="1"/>
  <c r="K242" i="1"/>
  <c r="K245" i="1"/>
  <c r="K246" i="1"/>
  <c r="K249" i="1"/>
  <c r="K250" i="1"/>
  <c r="K253" i="1"/>
  <c r="K252" i="1" s="1"/>
  <c r="K258" i="1"/>
  <c r="K257" i="1" s="1"/>
  <c r="K262" i="1"/>
  <c r="K263" i="1"/>
  <c r="K264" i="1"/>
  <c r="K272" i="1"/>
  <c r="K274" i="1"/>
  <c r="K285" i="1"/>
  <c r="K287" i="1"/>
  <c r="K289" i="1"/>
  <c r="K290" i="1"/>
  <c r="K293" i="1"/>
  <c r="K12" i="1"/>
  <c r="J13" i="1"/>
  <c r="J14" i="1"/>
  <c r="J18" i="1"/>
  <c r="J19" i="1"/>
  <c r="J24" i="1"/>
  <c r="J25" i="1"/>
  <c r="J26" i="1"/>
  <c r="J27" i="1"/>
  <c r="J28" i="1"/>
  <c r="J29" i="1"/>
  <c r="J30" i="1"/>
  <c r="J39" i="1"/>
  <c r="J40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9" i="1"/>
  <c r="J70" i="1"/>
  <c r="J71" i="1"/>
  <c r="J81" i="1"/>
  <c r="J84" i="1"/>
  <c r="J87" i="1"/>
  <c r="J88" i="1"/>
  <c r="J92" i="1"/>
  <c r="J93" i="1"/>
  <c r="J94" i="1"/>
  <c r="J95" i="1"/>
  <c r="J96" i="1"/>
  <c r="J97" i="1"/>
  <c r="J98" i="1"/>
  <c r="J105" i="1"/>
  <c r="J104" i="1" s="1"/>
  <c r="J111" i="1"/>
  <c r="J110" i="1" s="1"/>
  <c r="J114" i="1"/>
  <c r="J113" i="1" s="1"/>
  <c r="J115" i="1"/>
  <c r="J120" i="1"/>
  <c r="J121" i="1"/>
  <c r="J123" i="1"/>
  <c r="J124" i="1"/>
  <c r="J125" i="1"/>
  <c r="J126" i="1"/>
  <c r="J127" i="1"/>
  <c r="J130" i="1"/>
  <c r="J131" i="1"/>
  <c r="J132" i="1"/>
  <c r="J133" i="1"/>
  <c r="J134" i="1"/>
  <c r="J142" i="1"/>
  <c r="J143" i="1"/>
  <c r="J144" i="1"/>
  <c r="J145" i="1"/>
  <c r="J146" i="1"/>
  <c r="J147" i="1"/>
  <c r="J148" i="1"/>
  <c r="J149" i="1"/>
  <c r="J151" i="1"/>
  <c r="J167" i="1"/>
  <c r="J170" i="1"/>
  <c r="J171" i="1"/>
  <c r="J172" i="1"/>
  <c r="J177" i="1"/>
  <c r="J178" i="1"/>
  <c r="J179" i="1"/>
  <c r="J180" i="1"/>
  <c r="J183" i="1"/>
  <c r="J186" i="1"/>
  <c r="J187" i="1"/>
  <c r="J188" i="1"/>
  <c r="J191" i="1"/>
  <c r="J192" i="1"/>
  <c r="J193" i="1"/>
  <c r="J194" i="1"/>
  <c r="J196" i="1"/>
  <c r="J197" i="1"/>
  <c r="J198" i="1"/>
  <c r="J199" i="1"/>
  <c r="J206" i="1"/>
  <c r="J209" i="1"/>
  <c r="J210" i="1"/>
  <c r="J211" i="1"/>
  <c r="J212" i="1"/>
  <c r="J216" i="1"/>
  <c r="J217" i="1"/>
  <c r="J224" i="1"/>
  <c r="J226" i="1"/>
  <c r="J229" i="1"/>
  <c r="J230" i="1"/>
  <c r="J233" i="1"/>
  <c r="J234" i="1"/>
  <c r="J241" i="1"/>
  <c r="J242" i="1"/>
  <c r="J245" i="1"/>
  <c r="J246" i="1"/>
  <c r="J249" i="1"/>
  <c r="J250" i="1"/>
  <c r="J253" i="1"/>
  <c r="J252" i="1" s="1"/>
  <c r="J258" i="1"/>
  <c r="J257" i="1" s="1"/>
  <c r="J263" i="1"/>
  <c r="J264" i="1"/>
  <c r="J272" i="1"/>
  <c r="J274" i="1"/>
  <c r="J285" i="1"/>
  <c r="J287" i="1"/>
  <c r="J289" i="1"/>
  <c r="J290" i="1"/>
  <c r="J293" i="1"/>
  <c r="J12" i="1"/>
  <c r="G13" i="1"/>
  <c r="G14" i="1"/>
  <c r="G18" i="1"/>
  <c r="G19" i="1"/>
  <c r="G24" i="1"/>
  <c r="G25" i="1"/>
  <c r="G26" i="1"/>
  <c r="G27" i="1"/>
  <c r="G28" i="1"/>
  <c r="G29" i="1"/>
  <c r="G30" i="1"/>
  <c r="G39" i="1"/>
  <c r="G40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9" i="1"/>
  <c r="G70" i="1"/>
  <c r="G71" i="1"/>
  <c r="G84" i="1"/>
  <c r="G83" i="1" s="1"/>
  <c r="G87" i="1"/>
  <c r="G88" i="1"/>
  <c r="G92" i="1"/>
  <c r="G93" i="1"/>
  <c r="G94" i="1"/>
  <c r="G95" i="1"/>
  <c r="G96" i="1"/>
  <c r="G97" i="1"/>
  <c r="G98" i="1"/>
  <c r="G105" i="1"/>
  <c r="G104" i="1" s="1"/>
  <c r="G111" i="1"/>
  <c r="G110" i="1" s="1"/>
  <c r="G114" i="1"/>
  <c r="G115" i="1"/>
  <c r="G120" i="1"/>
  <c r="G121" i="1"/>
  <c r="G122" i="1"/>
  <c r="G123" i="1"/>
  <c r="G124" i="1"/>
  <c r="G125" i="1"/>
  <c r="G126" i="1"/>
  <c r="G127" i="1"/>
  <c r="G130" i="1"/>
  <c r="G131" i="1"/>
  <c r="G132" i="1"/>
  <c r="G133" i="1"/>
  <c r="G134" i="1"/>
  <c r="G142" i="1"/>
  <c r="G143" i="1"/>
  <c r="G144" i="1"/>
  <c r="G145" i="1"/>
  <c r="G146" i="1"/>
  <c r="G147" i="1"/>
  <c r="G148" i="1"/>
  <c r="G149" i="1"/>
  <c r="G151" i="1"/>
  <c r="G167" i="1"/>
  <c r="G166" i="1" s="1"/>
  <c r="G170" i="1"/>
  <c r="G171" i="1"/>
  <c r="G172" i="1"/>
  <c r="G177" i="1"/>
  <c r="G178" i="1"/>
  <c r="G179" i="1"/>
  <c r="G180" i="1"/>
  <c r="G183" i="1"/>
  <c r="G182" i="1" s="1"/>
  <c r="G186" i="1"/>
  <c r="G187" i="1"/>
  <c r="G188" i="1"/>
  <c r="G191" i="1"/>
  <c r="G192" i="1"/>
  <c r="G193" i="1"/>
  <c r="G194" i="1"/>
  <c r="G196" i="1"/>
  <c r="G197" i="1"/>
  <c r="G198" i="1"/>
  <c r="G199" i="1"/>
  <c r="G206" i="1"/>
  <c r="G205" i="1" s="1"/>
  <c r="G209" i="1"/>
  <c r="G210" i="1"/>
  <c r="G211" i="1"/>
  <c r="G212" i="1"/>
  <c r="G216" i="1"/>
  <c r="G217" i="1"/>
  <c r="G241" i="1"/>
  <c r="G242" i="1"/>
  <c r="G245" i="1"/>
  <c r="G246" i="1"/>
  <c r="G249" i="1"/>
  <c r="G250" i="1"/>
  <c r="G253" i="1"/>
  <c r="G252" i="1" s="1"/>
  <c r="G258" i="1"/>
  <c r="G257" i="1" s="1"/>
  <c r="G263" i="1"/>
  <c r="G272" i="1"/>
  <c r="G274" i="1"/>
  <c r="G285" i="1"/>
  <c r="G287" i="1"/>
  <c r="G289" i="1"/>
  <c r="G290" i="1"/>
  <c r="G293" i="1"/>
  <c r="G12" i="1"/>
  <c r="G262" i="1"/>
  <c r="K140" i="1" l="1"/>
  <c r="J140" i="1"/>
  <c r="G113" i="1"/>
  <c r="G23" i="1"/>
  <c r="G140" i="1"/>
  <c r="J23" i="1"/>
  <c r="K23" i="1"/>
  <c r="G129" i="1"/>
  <c r="J129" i="1"/>
  <c r="K129" i="1"/>
  <c r="F358" i="1"/>
  <c r="G321" i="1"/>
  <c r="J321" i="1"/>
  <c r="K321" i="1"/>
  <c r="K222" i="1"/>
  <c r="J222" i="1"/>
  <c r="H358" i="1"/>
  <c r="G283" i="1"/>
  <c r="K283" i="1"/>
  <c r="J283" i="1"/>
  <c r="K86" i="1"/>
  <c r="G86" i="1"/>
  <c r="J17" i="1"/>
  <c r="I358" i="1"/>
  <c r="K208" i="1"/>
  <c r="G208" i="1"/>
  <c r="J208" i="1"/>
  <c r="G45" i="1"/>
  <c r="G11" i="1"/>
  <c r="J190" i="1"/>
  <c r="G190" i="1"/>
  <c r="K190" i="1"/>
  <c r="G17" i="1"/>
  <c r="J86" i="1"/>
  <c r="K17" i="1"/>
  <c r="J11" i="1"/>
  <c r="K11" i="1"/>
  <c r="K91" i="1"/>
  <c r="L322" i="1"/>
  <c r="G91" i="1"/>
  <c r="J91" i="1"/>
  <c r="G248" i="1"/>
  <c r="G240" i="1"/>
  <c r="G215" i="1"/>
  <c r="L253" i="1"/>
  <c r="L252" i="1" s="1"/>
  <c r="L245" i="1"/>
  <c r="L233" i="1"/>
  <c r="L224" i="1"/>
  <c r="L211" i="1"/>
  <c r="L199" i="1"/>
  <c r="L194" i="1"/>
  <c r="L188" i="1"/>
  <c r="L180" i="1"/>
  <c r="L172" i="1"/>
  <c r="L151" i="1"/>
  <c r="L146" i="1"/>
  <c r="L142" i="1"/>
  <c r="L132" i="1"/>
  <c r="L126" i="1"/>
  <c r="L122" i="1"/>
  <c r="L114" i="1"/>
  <c r="K38" i="1"/>
  <c r="L97" i="1"/>
  <c r="L93" i="1"/>
  <c r="L84" i="1"/>
  <c r="L83" i="1" s="1"/>
  <c r="L69" i="1"/>
  <c r="L58" i="1"/>
  <c r="L54" i="1"/>
  <c r="L50" i="1"/>
  <c r="L40" i="1"/>
  <c r="L28" i="1"/>
  <c r="L24" i="1"/>
  <c r="L13" i="1"/>
  <c r="L229" i="1"/>
  <c r="L197" i="1"/>
  <c r="L192" i="1"/>
  <c r="L178" i="1"/>
  <c r="L148" i="1"/>
  <c r="L144" i="1"/>
  <c r="L134" i="1"/>
  <c r="L124" i="1"/>
  <c r="L95" i="1"/>
  <c r="L88" i="1"/>
  <c r="L71" i="1"/>
  <c r="L60" i="1"/>
  <c r="L56" i="1"/>
  <c r="L52" i="1"/>
  <c r="L48" i="1"/>
  <c r="L30" i="1"/>
  <c r="L26" i="1"/>
  <c r="G185" i="1"/>
  <c r="G38" i="1"/>
  <c r="K248" i="1"/>
  <c r="K240" i="1"/>
  <c r="K215" i="1"/>
  <c r="K185" i="1"/>
  <c r="L349" i="1"/>
  <c r="L344" i="1"/>
  <c r="L339" i="1"/>
  <c r="L333" i="1"/>
  <c r="L329" i="1"/>
  <c r="L325" i="1"/>
  <c r="L250" i="1"/>
  <c r="L242" i="1"/>
  <c r="L230" i="1"/>
  <c r="L217" i="1"/>
  <c r="L210" i="1"/>
  <c r="L198" i="1"/>
  <c r="L193" i="1"/>
  <c r="L187" i="1"/>
  <c r="L179" i="1"/>
  <c r="L171" i="1"/>
  <c r="L149" i="1"/>
  <c r="L145" i="1"/>
  <c r="L131" i="1"/>
  <c r="L125" i="1"/>
  <c r="L121" i="1"/>
  <c r="L96" i="1"/>
  <c r="L81" i="1"/>
  <c r="L61" i="1"/>
  <c r="L57" i="1"/>
  <c r="L53" i="1"/>
  <c r="L49" i="1"/>
  <c r="L27" i="1"/>
  <c r="L19" i="1"/>
  <c r="G261" i="1"/>
  <c r="G244" i="1"/>
  <c r="L290" i="1"/>
  <c r="L274" i="1"/>
  <c r="L263" i="1"/>
  <c r="L354" i="1"/>
  <c r="L346" i="1"/>
  <c r="L341" i="1"/>
  <c r="L335" i="1"/>
  <c r="L331" i="1"/>
  <c r="L327" i="1"/>
  <c r="G169" i="1"/>
  <c r="G119" i="1"/>
  <c r="L289" i="1"/>
  <c r="L272" i="1"/>
  <c r="G310" i="1"/>
  <c r="G308" i="1" s="1"/>
  <c r="L355" i="1"/>
  <c r="L348" i="1"/>
  <c r="L342" i="1"/>
  <c r="L336" i="1"/>
  <c r="L332" i="1"/>
  <c r="L328" i="1"/>
  <c r="L323" i="1"/>
  <c r="L293" i="1"/>
  <c r="L285" i="1"/>
  <c r="L264" i="1"/>
  <c r="J38" i="1"/>
  <c r="K261" i="1"/>
  <c r="K244" i="1"/>
  <c r="K169" i="1"/>
  <c r="K119" i="1"/>
  <c r="K45" i="1"/>
  <c r="J310" i="1"/>
  <c r="J308" i="1" s="1"/>
  <c r="K310" i="1"/>
  <c r="K308" i="1" s="1"/>
  <c r="L353" i="1"/>
  <c r="L345" i="1"/>
  <c r="L340" i="1"/>
  <c r="L334" i="1"/>
  <c r="L330" i="1"/>
  <c r="L326" i="1"/>
  <c r="J248" i="1"/>
  <c r="J240" i="1"/>
  <c r="J215" i="1"/>
  <c r="J185" i="1"/>
  <c r="J169" i="1"/>
  <c r="J119" i="1"/>
  <c r="L111" i="1"/>
  <c r="L110" i="1" s="1"/>
  <c r="L39" i="1"/>
  <c r="L258" i="1"/>
  <c r="L257" i="1" s="1"/>
  <c r="L246" i="1"/>
  <c r="L234" i="1"/>
  <c r="L226" i="1"/>
  <c r="L212" i="1"/>
  <c r="L206" i="1"/>
  <c r="L205" i="1" s="1"/>
  <c r="L196" i="1"/>
  <c r="L191" i="1"/>
  <c r="L183" i="1"/>
  <c r="L182" i="1" s="1"/>
  <c r="L177" i="1"/>
  <c r="L167" i="1"/>
  <c r="L166" i="1" s="1"/>
  <c r="L147" i="1"/>
  <c r="L143" i="1"/>
  <c r="L133" i="1"/>
  <c r="L127" i="1"/>
  <c r="L123" i="1"/>
  <c r="L115" i="1"/>
  <c r="L98" i="1"/>
  <c r="L94" i="1"/>
  <c r="L87" i="1"/>
  <c r="L70" i="1"/>
  <c r="L59" i="1"/>
  <c r="L55" i="1"/>
  <c r="L51" i="1"/>
  <c r="L47" i="1"/>
  <c r="L29" i="1"/>
  <c r="L25" i="1"/>
  <c r="L14" i="1"/>
  <c r="L287" i="1"/>
  <c r="L92" i="1"/>
  <c r="J262" i="1"/>
  <c r="L249" i="1"/>
  <c r="L241" i="1"/>
  <c r="L216" i="1"/>
  <c r="L209" i="1"/>
  <c r="L186" i="1"/>
  <c r="L170" i="1"/>
  <c r="L130" i="1"/>
  <c r="L120" i="1"/>
  <c r="L105" i="1"/>
  <c r="L104" i="1" s="1"/>
  <c r="L18" i="1"/>
  <c r="J45" i="1"/>
  <c r="J83" i="1"/>
  <c r="J166" i="1"/>
  <c r="J182" i="1"/>
  <c r="J205" i="1"/>
  <c r="J244" i="1"/>
  <c r="L12" i="1"/>
  <c r="E261" i="1"/>
  <c r="L311" i="1"/>
  <c r="L310" i="1" s="1"/>
  <c r="L308" i="1" s="1"/>
  <c r="D171" i="1"/>
  <c r="L23" i="1" l="1"/>
  <c r="L113" i="1"/>
  <c r="L140" i="1"/>
  <c r="K9" i="1"/>
  <c r="K358" i="1" s="1"/>
  <c r="G9" i="1"/>
  <c r="G358" i="1" s="1"/>
  <c r="L129" i="1"/>
  <c r="L222" i="1"/>
  <c r="L321" i="1"/>
  <c r="L283" i="1"/>
  <c r="L244" i="1"/>
  <c r="L17" i="1"/>
  <c r="L208" i="1"/>
  <c r="L190" i="1"/>
  <c r="L86" i="1"/>
  <c r="L38" i="1"/>
  <c r="L91" i="1"/>
  <c r="E358" i="1"/>
  <c r="L11" i="1"/>
  <c r="L240" i="1"/>
  <c r="L248" i="1"/>
  <c r="L185" i="1"/>
  <c r="L215" i="1"/>
  <c r="L119" i="1"/>
  <c r="L169" i="1"/>
  <c r="L45" i="1"/>
  <c r="J261" i="1"/>
  <c r="J9" i="1" s="1"/>
  <c r="L262" i="1"/>
  <c r="L261" i="1" s="1"/>
  <c r="D209" i="1"/>
  <c r="L9" i="1" l="1"/>
  <c r="L358" i="1" s="1"/>
  <c r="J358" i="1"/>
  <c r="D61" i="1"/>
  <c r="D263" i="1" l="1"/>
  <c r="D264" i="1"/>
  <c r="B262" i="1"/>
  <c r="B261" i="1" s="1"/>
  <c r="B185" i="1" l="1"/>
  <c r="B169" i="1"/>
  <c r="B119" i="1"/>
  <c r="B45" i="1"/>
  <c r="D24" i="1" l="1"/>
  <c r="D25" i="1"/>
  <c r="D26" i="1"/>
  <c r="D316" i="1" l="1"/>
  <c r="D13" i="1" l="1"/>
  <c r="D12" i="1"/>
  <c r="D194" i="1" l="1"/>
  <c r="D285" i="1" l="1"/>
  <c r="D287" i="1"/>
  <c r="C185" i="1" l="1"/>
  <c r="B248" i="1"/>
  <c r="B244" i="1"/>
  <c r="B240" i="1"/>
  <c r="B215" i="1"/>
  <c r="B182" i="1"/>
  <c r="B38" i="1"/>
  <c r="D246" i="1"/>
  <c r="D245" i="1"/>
  <c r="C244" i="1"/>
  <c r="D192" i="1"/>
  <c r="D191" i="1"/>
  <c r="D186" i="1"/>
  <c r="D187" i="1"/>
  <c r="C215" i="1"/>
  <c r="D217" i="1"/>
  <c r="D216" i="1"/>
  <c r="D130" i="1"/>
  <c r="C166" i="1"/>
  <c r="B166" i="1"/>
  <c r="D167" i="1"/>
  <c r="D166" i="1" s="1"/>
  <c r="D211" i="1"/>
  <c r="D212" i="1"/>
  <c r="D29" i="1"/>
  <c r="D198" i="1"/>
  <c r="C38" i="1"/>
  <c r="D354" i="1"/>
  <c r="D346" i="1"/>
  <c r="D323" i="1"/>
  <c r="D258" i="1"/>
  <c r="D257" i="1" s="1"/>
  <c r="D253" i="1"/>
  <c r="D252" i="1" s="1"/>
  <c r="C248" i="1"/>
  <c r="D250" i="1"/>
  <c r="D249" i="1"/>
  <c r="C240" i="1"/>
  <c r="D242" i="1"/>
  <c r="D241" i="1"/>
  <c r="D40" i="1"/>
  <c r="D39" i="1"/>
  <c r="D30" i="1"/>
  <c r="D197" i="1"/>
  <c r="C205" i="1"/>
  <c r="B205" i="1"/>
  <c r="D206" i="1"/>
  <c r="D205" i="1" s="1"/>
  <c r="D193" i="1"/>
  <c r="D315" i="1"/>
  <c r="D312" i="1"/>
  <c r="D311" i="1"/>
  <c r="C310" i="1"/>
  <c r="C308" i="1" s="1"/>
  <c r="D196" i="1"/>
  <c r="C261" i="1"/>
  <c r="D144" i="1"/>
  <c r="D143" i="1"/>
  <c r="D142" i="1"/>
  <c r="C104" i="1"/>
  <c r="B104" i="1"/>
  <c r="D105" i="1"/>
  <c r="D104" i="1" s="1"/>
  <c r="D145" i="1"/>
  <c r="C169" i="1"/>
  <c r="C182" i="1"/>
  <c r="D274" i="1"/>
  <c r="D18" i="1"/>
  <c r="D134" i="1"/>
  <c r="D71" i="1"/>
  <c r="D272" i="1"/>
  <c r="D146" i="1"/>
  <c r="D131" i="1"/>
  <c r="D170" i="1"/>
  <c r="D317" i="1"/>
  <c r="D27" i="1"/>
  <c r="D28" i="1"/>
  <c r="D115" i="1"/>
  <c r="D14" i="1"/>
  <c r="D11" i="1" s="1"/>
  <c r="D290" i="1"/>
  <c r="C119" i="1"/>
  <c r="C110" i="1"/>
  <c r="B110" i="1"/>
  <c r="D111" i="1"/>
  <c r="D110" i="1" s="1"/>
  <c r="D87" i="1"/>
  <c r="D151" i="1"/>
  <c r="D230" i="1"/>
  <c r="D233" i="1"/>
  <c r="D188" i="1"/>
  <c r="D210" i="1"/>
  <c r="D183" i="1"/>
  <c r="D177" i="1"/>
  <c r="D178" i="1"/>
  <c r="D179" i="1"/>
  <c r="D125" i="1"/>
  <c r="D123" i="1"/>
  <c r="D97" i="1"/>
  <c r="D96" i="1"/>
  <c r="D95" i="1"/>
  <c r="D98" i="1"/>
  <c r="D149" i="1"/>
  <c r="D148" i="1"/>
  <c r="D114" i="1"/>
  <c r="D88" i="1"/>
  <c r="D94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47" i="1"/>
  <c r="D70" i="1"/>
  <c r="D133" i="1"/>
  <c r="D132" i="1"/>
  <c r="D318" i="1"/>
  <c r="D180" i="1"/>
  <c r="D289" i="1"/>
  <c r="C45" i="1"/>
  <c r="C83" i="1"/>
  <c r="D293" i="1"/>
  <c r="D19" i="1"/>
  <c r="D69" i="1"/>
  <c r="D81" i="1"/>
  <c r="D84" i="1"/>
  <c r="D83" i="1" s="1"/>
  <c r="D147" i="1"/>
  <c r="D92" i="1"/>
  <c r="D93" i="1"/>
  <c r="D120" i="1"/>
  <c r="D121" i="1"/>
  <c r="D122" i="1"/>
  <c r="D124" i="1"/>
  <c r="D126" i="1"/>
  <c r="D127" i="1"/>
  <c r="D172" i="1"/>
  <c r="D199" i="1"/>
  <c r="D224" i="1"/>
  <c r="D226" i="1"/>
  <c r="D229" i="1"/>
  <c r="D234" i="1"/>
  <c r="B83" i="1"/>
  <c r="D314" i="1"/>
  <c r="D349" i="1"/>
  <c r="D348" i="1"/>
  <c r="D325" i="1"/>
  <c r="D326" i="1"/>
  <c r="D327" i="1"/>
  <c r="D328" i="1"/>
  <c r="D329" i="1"/>
  <c r="D330" i="1"/>
  <c r="D331" i="1"/>
  <c r="D332" i="1"/>
  <c r="D333" i="1"/>
  <c r="D334" i="1"/>
  <c r="D335" i="1"/>
  <c r="D336" i="1"/>
  <c r="D339" i="1"/>
  <c r="D340" i="1"/>
  <c r="D341" i="1"/>
  <c r="D342" i="1"/>
  <c r="D344" i="1"/>
  <c r="D345" i="1"/>
  <c r="D353" i="1"/>
  <c r="D355" i="1"/>
  <c r="D322" i="1"/>
  <c r="D23" i="1" l="1"/>
  <c r="D140" i="1"/>
  <c r="D129" i="1"/>
  <c r="D321" i="1"/>
  <c r="D222" i="1"/>
  <c r="B358" i="1"/>
  <c r="C358" i="1"/>
  <c r="D283" i="1"/>
  <c r="D208" i="1"/>
  <c r="D190" i="1"/>
  <c r="D86" i="1"/>
  <c r="D17" i="1"/>
  <c r="D244" i="1"/>
  <c r="D91" i="1"/>
  <c r="D240" i="1"/>
  <c r="D38" i="1"/>
  <c r="D182" i="1"/>
  <c r="D248" i="1"/>
  <c r="D119" i="1"/>
  <c r="D262" i="1"/>
  <c r="D261" i="1" s="1"/>
  <c r="D310" i="1"/>
  <c r="D308" i="1" s="1"/>
  <c r="D215" i="1"/>
  <c r="D185" i="1"/>
  <c r="D169" i="1"/>
  <c r="D45" i="1"/>
  <c r="D9" i="1" l="1"/>
  <c r="D358" i="1" s="1"/>
</calcChain>
</file>

<file path=xl/sharedStrings.xml><?xml version="1.0" encoding="utf-8"?>
<sst xmlns="http://schemas.openxmlformats.org/spreadsheetml/2006/main" count="348" uniqueCount="293">
  <si>
    <t>Beruházás megnevezése</t>
  </si>
  <si>
    <t>Beruházási kiadások összesen</t>
  </si>
  <si>
    <t>Útépítések</t>
  </si>
  <si>
    <t>Járdaépítések</t>
  </si>
  <si>
    <t>Kötelező feladatok</t>
  </si>
  <si>
    <t>Önként vállalt feladatok</t>
  </si>
  <si>
    <t>E Ft</t>
  </si>
  <si>
    <t xml:space="preserve">Társadalmi munkás járdaépítés </t>
  </si>
  <si>
    <t>045120 Út, autópálya építése</t>
  </si>
  <si>
    <t>064010 Közvilágítás</t>
  </si>
  <si>
    <t>013350 Az önkormányzati vagyonnal való gazdálkodással kapcsolatos feladatok</t>
  </si>
  <si>
    <t>Komárom Város Önkormányzata összesen</t>
  </si>
  <si>
    <t>Kisértékű tárgyi eszköz beszerzés</t>
  </si>
  <si>
    <t>Gazdasági szervezettel működő intézmények összesen</t>
  </si>
  <si>
    <t>Gazdasági szervezettel nem rendelkező intézmények összesen</t>
  </si>
  <si>
    <t>091140 Óvodai nevelés, ellátás működési feladatai</t>
  </si>
  <si>
    <t>Járda tervezések</t>
  </si>
  <si>
    <t>Közvilágítás tervezések</t>
  </si>
  <si>
    <t>Szórvány közvilágítás bővítések</t>
  </si>
  <si>
    <t>011130 Önkormányzatok és önkorm hivatalok jogalkotó és általános igazgatási tev</t>
  </si>
  <si>
    <t xml:space="preserve">Komárom Város Egészségügyi Alapellátási Szolgálata kisértékű tárgyi eszköz </t>
  </si>
  <si>
    <t>Komáromi Szivárvány Óvoda kisértékű tárgyi eszközök</t>
  </si>
  <si>
    <t>Komáromi Kistáltos Óvoda kisértékű tárgyi eszközök</t>
  </si>
  <si>
    <t>Komáromi Gesztenyés Óvoda kisértékű tárgyi eszközök</t>
  </si>
  <si>
    <t>Komáromi Napsugár Óvoda kisértékű tárgyi eszközök</t>
  </si>
  <si>
    <t>Komáromi Tóparti Óvoda kisértékű tárgyi eszközök</t>
  </si>
  <si>
    <t>Komáromi Szőnyi Színes Óvoda kisértékű tárgyi eszközök</t>
  </si>
  <si>
    <t>Komáromi Csillag Óvoda kisértékű tárgyi eszközök</t>
  </si>
  <si>
    <t>Komáromi Aprótalpak Bölcsőde kisértékű tárgyi eszközök</t>
  </si>
  <si>
    <t>Komárom Város Egyesített Szociális Intézménye kisértékű tárgyi eszköz</t>
  </si>
  <si>
    <t>Jókai Mór Városi Könyvtár kisértékű tárgyi eszköz</t>
  </si>
  <si>
    <t>Komáromi Klapka György Múzeum kisértékű tárgyi eszköz</t>
  </si>
  <si>
    <t>Komáromi Polgármesteri Hivatal:</t>
  </si>
  <si>
    <t>066020 Város-, községgazdálkodási egyéb szolgáltatások</t>
  </si>
  <si>
    <t>052080 Szennyvízcsatorna építése, fenntartása, üzemeltetése</t>
  </si>
  <si>
    <t>Komáromi Tám-Pont Család- és Gyermekjóléti Intézmény kisértékű tárgyi eszközök</t>
  </si>
  <si>
    <t>104031 Gyermekek bölcsődei ellátása</t>
  </si>
  <si>
    <t>082063 Múzeumi kiállítási tevékenység</t>
  </si>
  <si>
    <t>045161 Kerékpárutak üzemeltetése, fenntartása</t>
  </si>
  <si>
    <t>Kerékpárforgalmi hálózati terv készítése</t>
  </si>
  <si>
    <t>081045 Szabadidősport tevékenység és támogatása</t>
  </si>
  <si>
    <t>013320 Köztemető fenntartás és működtetés</t>
  </si>
  <si>
    <t>Komáromi köztemetőbe pót vízvezeték kiépítés</t>
  </si>
  <si>
    <t>081071 Üdülői szálláshely szolgáltatás és étkeztetés</t>
  </si>
  <si>
    <t xml:space="preserve">Komáromi Napsugár Óvoda asztali számítógép </t>
  </si>
  <si>
    <t xml:space="preserve">Komárom Város Egészségügyi Alapellátási Szolgálata klímaberendezés </t>
  </si>
  <si>
    <t>047410 Ár- és belvízvédelemmel összefüggő tevékenységek</t>
  </si>
  <si>
    <t>Komárom Város 2018. évi beruházási kiadásainak előirányzata feladatonként (ÁFÁ-val)</t>
  </si>
  <si>
    <t>066020 Város és községgazdálkodás</t>
  </si>
  <si>
    <t>KVSE molaji sporttelep kútfúrás saját vízforrás kiépítésére</t>
  </si>
  <si>
    <t>066010 Zöldterület kezelés</t>
  </si>
  <si>
    <t>Automata öntözőberendezés Hősök terén</t>
  </si>
  <si>
    <t>Automata öntözőberendezés Szent István téren</t>
  </si>
  <si>
    <t>Út tervezések, hatósági díjak (Aranyember u. vége, Hold u; Zsák u; )</t>
  </si>
  <si>
    <t>Bartók B. u. kiépítése</t>
  </si>
  <si>
    <t>Bajcsy - Zs. u. gyalogátkelőhely kijeleölése</t>
  </si>
  <si>
    <t>Festékbolt melletti út és csapadékvíz elvezetés kiépítése</t>
  </si>
  <si>
    <t>Feszty Á. Ált. Isk. előtt parkolósáv és járda építése</t>
  </si>
  <si>
    <t>Laktanya köz 3. mellett parkoló építés</t>
  </si>
  <si>
    <t>Mocsai út buszöböl és peron építése</t>
  </si>
  <si>
    <t>Zsák u. kiépítése</t>
  </si>
  <si>
    <t>Aranyember u. végének kiépítése</t>
  </si>
  <si>
    <t>Kalmár köz parkoló építés</t>
  </si>
  <si>
    <t>Páva köz I. ütem építése (Kölcsey u. folytatása)</t>
  </si>
  <si>
    <t>Kispatak utca II. ütem építése</t>
  </si>
  <si>
    <t>József A.utca tömbök előtti parkolóbővítés</t>
  </si>
  <si>
    <t>Blaha L. utca szilárd burkolatának építése</t>
  </si>
  <si>
    <t>Iskola utca járdaépítés</t>
  </si>
  <si>
    <t>Vízrendezési tervek készítése</t>
  </si>
  <si>
    <t>Lengyár telep csapadékvíz elvezetés kiépítésének tervezése</t>
  </si>
  <si>
    <t>Vezérek parkja csapadékvíz elvezetés kiépítése</t>
  </si>
  <si>
    <t>Jászai M. u. csapadékvíz kiépítése</t>
  </si>
  <si>
    <t>063080 Vízellátással kapcsolatos közmű építése, fenntartása üzemeltetése</t>
  </si>
  <si>
    <t>Buszvárók vásárlása (4 db)</t>
  </si>
  <si>
    <t>Hősök tere jelzőlámpás gyalogátkelő kiépítése</t>
  </si>
  <si>
    <t>Házi átemelő szivattyú telepítés</t>
  </si>
  <si>
    <t>Lenkey utca csatornahálózat kiépítése</t>
  </si>
  <si>
    <t>Blaha utca csapdékvíz elvezetése</t>
  </si>
  <si>
    <t>Közmű tervezések</t>
  </si>
  <si>
    <t>Közvilágítás korszerűsítés folytatása (LED)</t>
  </si>
  <si>
    <t>Báthory u. közvilágítás bővítés</t>
  </si>
  <si>
    <t>Térffy Gyula utca-Szamos utca sarok közvilágítás</t>
  </si>
  <si>
    <t>Domb utca közvilágítás bővítés</t>
  </si>
  <si>
    <t>Gesztenye utca közvilágítás bővítés</t>
  </si>
  <si>
    <t>Madách utca közvilágítás bővítés</t>
  </si>
  <si>
    <t>Berecz Dezső Sporttelepen járda építés</t>
  </si>
  <si>
    <t>Bozsik József sportpálya kerítés építés</t>
  </si>
  <si>
    <t>Bozsik József sportpálya udvari tároló építés</t>
  </si>
  <si>
    <t>Trianoni emlékmű a Sport utca Igmándi utca kereszteződésénél (harangláb)</t>
  </si>
  <si>
    <t>Alapy Gáspár térre Alapy Gáspár mellszobrának felállítása megvilágítással</t>
  </si>
  <si>
    <t>082091 Közművelődés, közösségi és társadalmi részvétel fejlesztése</t>
  </si>
  <si>
    <t>Dózsa György Művelődési Ház hátsó fedett terasz építése</t>
  </si>
  <si>
    <t>082044 Könyvtári szolgáltatások</t>
  </si>
  <si>
    <t>Strand könyvtár működtetéséhez faház beszerzése</t>
  </si>
  <si>
    <t>Komáromi Csillag Óvoda kresz parkhoz vezető járda</t>
  </si>
  <si>
    <t>Komáromi Szőnyi Színes Óvoda belső átalakítás</t>
  </si>
  <si>
    <t xml:space="preserve">Komáromi Tóparti Óvoda fedett kerékpártároló </t>
  </si>
  <si>
    <t>Komáromi Tóparti Óvoda játéktároló faház</t>
  </si>
  <si>
    <t>Komáromi Gesztenyés Óvoda udvar bővítés</t>
  </si>
  <si>
    <t>Komáromi Gesztenyés Óvoda kerítés építés</t>
  </si>
  <si>
    <t>Szabdság úti áteresz tervezése és átépítése</t>
  </si>
  <si>
    <t>063020 Víztermelés, kezelés, ellátás</t>
  </si>
  <si>
    <t>Báthory utca levezető nyiltárok megvásárlása</t>
  </si>
  <si>
    <t>GEO telekvásárlás</t>
  </si>
  <si>
    <t>072111 Háziorvosi alapellátás</t>
  </si>
  <si>
    <t>Hardver beszerzés</t>
  </si>
  <si>
    <t>Lenkey utca vízvezetés építés</t>
  </si>
  <si>
    <t>Komáromi kutyaiskola kerítés építés</t>
  </si>
  <si>
    <t>054020 Védett természeti területek és természeti értékek bemutatása, megőrzése és fenntartása</t>
  </si>
  <si>
    <t>Térfigyelő kamerák</t>
  </si>
  <si>
    <t>Kajak kenu kikötő létesítése</t>
  </si>
  <si>
    <t>Uszoda kiviteli terv</t>
  </si>
  <si>
    <t>Koppánymonostori sportpálya körüli zöldterület parkosítás, zajvédő fasor, cserjesor telepítés</t>
  </si>
  <si>
    <t>Mártírok úti tömbök előtti járda, Bem utca felőli rámpa építés</t>
  </si>
  <si>
    <t>Jókai liget játszótér kiviteli terv</t>
  </si>
  <si>
    <t>Vállalkozók útja - Távhő Kft-hez új ivóvízvezeték, eng tervvel ( 2 db tűzcsappal)</t>
  </si>
  <si>
    <t>Minivár Bölcsőde udvari tároló</t>
  </si>
  <si>
    <t>Erdőtelepítés (rendezési terv szerint)</t>
  </si>
  <si>
    <t>Komáromi köztemető ravatalozó előtető hozzáépítés</t>
  </si>
  <si>
    <t>Minivár Bölcsőde terasz térburkolat építés</t>
  </si>
  <si>
    <t>Minivár Bölcsőde fix árnyékoló</t>
  </si>
  <si>
    <t>Beruházási tervek</t>
  </si>
  <si>
    <t>053010 Környezetszennyezés csökkentésének igazgatása</t>
  </si>
  <si>
    <t>Figyelőkutak fúrása (3 db)</t>
  </si>
  <si>
    <t>Nonprofit szolgáltatóház kialakítása támogatási előlegből</t>
  </si>
  <si>
    <t>Nonprofit szolgáltatóházba eszközbeszerzés támogatási előlegből</t>
  </si>
  <si>
    <t>Elektromos töltőállomás kialakítása támogatásból</t>
  </si>
  <si>
    <t>Komáromi Aprótalpak Bölcsődébe eszközbeszerzés támogatási előlegből</t>
  </si>
  <si>
    <t>Brigetio öröksége látogatóközpont kialakítása támogatási előlegből</t>
  </si>
  <si>
    <t xml:space="preserve">Brigetio látogató központ olajtartály kivétele </t>
  </si>
  <si>
    <t>Kisajátítások</t>
  </si>
  <si>
    <t>Hardver beszerzések</t>
  </si>
  <si>
    <t>Kisértékű tárgyi eszközök:</t>
  </si>
  <si>
    <t>kisértékű informatikai eszközök</t>
  </si>
  <si>
    <t>kisértékű egyéb gép, berendezés</t>
  </si>
  <si>
    <t>2 db mobil kamera műszak részére</t>
  </si>
  <si>
    <t>102023 Időskorúak bentlakásos ellátása</t>
  </si>
  <si>
    <t>Járásszékhely múzeumok szakmai támogatásából szerver vásárlás</t>
  </si>
  <si>
    <t>Fenyves táborba kamera rendszer kiépítés</t>
  </si>
  <si>
    <t>Geotermikus hőellátó rendszer kiépítése önerő</t>
  </si>
  <si>
    <t>041110 Általános gazdasági és kereskedelmi ügyek</t>
  </si>
  <si>
    <t>Inkubátorházak fejlesztése támogatási előlegből</t>
  </si>
  <si>
    <t>Inkubátorházak fejlesztése önerő</t>
  </si>
  <si>
    <t xml:space="preserve">092260 Gimnázium és szakképző iskola tan közism és elméleti okt összefüggő műk feladatok </t>
  </si>
  <si>
    <t>Jókai Mór Gimnázium energetiki korszerűsítése támogatási előlegből</t>
  </si>
  <si>
    <t>Jókai Mór Gimnázium energetiki korszerűsítése önerő</t>
  </si>
  <si>
    <t>096015 Gyermekétkeztetés köznevelési intézményben</t>
  </si>
  <si>
    <t>Gesztenyés Óvoda konyhai mosogatógép</t>
  </si>
  <si>
    <t>Kistáltos Óvoda konyhai mosogatógép</t>
  </si>
  <si>
    <t>Ipari mosogatógép</t>
  </si>
  <si>
    <t>102031 Idősek nappali ellátása</t>
  </si>
  <si>
    <t>Komáromi Szivárvány Óvoda számítógép</t>
  </si>
  <si>
    <t xml:space="preserve">Komáromi Csillag Óvoda digitális okosjáték óvodásoknak </t>
  </si>
  <si>
    <t xml:space="preserve">Komáromi Napsugár Óvoda klíma berendezés </t>
  </si>
  <si>
    <t xml:space="preserve">Komáromi Gesztenyés Óvoda digitális okosjáték óvodásoknak </t>
  </si>
  <si>
    <t>Komáromi Kistáltos Óvoda laptop</t>
  </si>
  <si>
    <t>Komáromi Klapka György Múzeum projektor</t>
  </si>
  <si>
    <t>Jókai Mór Városi Könyvtár 2 db laptop</t>
  </si>
  <si>
    <t>Jókai Mór Városi Könyvtár NIKON fényképezőgép</t>
  </si>
  <si>
    <t>Komárom Város Egyesített Szociális Intézménye mángoló</t>
  </si>
  <si>
    <t>Komárom Város Egyesített Szociális Intézménye mosodai szennyestároló kocsi</t>
  </si>
  <si>
    <t xml:space="preserve">Komárom Város Egészségügyi Alapellátási Szolgálata 3 db turbina </t>
  </si>
  <si>
    <t>081030 Sportlétesítmények, edzőtáborok működtetése és fejlesztése</t>
  </si>
  <si>
    <t>Brigetio öröksége látogatóközpont kialakítása épületberuházás önerő</t>
  </si>
  <si>
    <t>Brigetio öröksége látogatóközpont kialakítása eszközbeszerzés önerő</t>
  </si>
  <si>
    <t>Geotermikus hőellátó rendszer kiépítése támogatásból</t>
  </si>
  <si>
    <t>Helyi identitás és kohézió erősítése pályázati támogatásból eszközbeszerzés</t>
  </si>
  <si>
    <t>074051 Nem fertőző betegségek megelőzése</t>
  </si>
  <si>
    <t>Alapellátás fejlesztése támogatásból eszközbeszerzés</t>
  </si>
  <si>
    <t>Zöld város kialakítása támogatásból</t>
  </si>
  <si>
    <t>082092 Közművelődés, hagyományos közösségi kulturális értékek gondozása</t>
  </si>
  <si>
    <t>Regionális népi kézműves alkotóház támogatásból</t>
  </si>
  <si>
    <t>Regionális népi kézműves alkotóház eszközbeszerzés támogatásból</t>
  </si>
  <si>
    <t>Könyvtár tanulást segítő infrastrukturális fejlesztés eszközbeszerzés támogatásból</t>
  </si>
  <si>
    <t>Könyvtár tanulást segítő infrastrukturális fejlesztés épület kialakítás támogatásból</t>
  </si>
  <si>
    <t>Oktatási tér és tanulmánytár kialakítás támogatásból</t>
  </si>
  <si>
    <t>Oktatási tér és tanulmánytár kialakítás önerő</t>
  </si>
  <si>
    <t>095040 Munkaerőpiaci felnőttképzéshez kapcsolódó szakmai szolgáltatás</t>
  </si>
  <si>
    <t>Humán szolgáltatások fejlesztése építés támogatásból</t>
  </si>
  <si>
    <t>Humán szolgáltatások fejlesztése eszközbeszerzés támogatásból</t>
  </si>
  <si>
    <t>013370 Informatikai fejlesztések, szolgáltatások (ASP)</t>
  </si>
  <si>
    <t>Járásszékhely múzeumok szakmai támogatása önerő</t>
  </si>
  <si>
    <t>PH tető beépítésre engedélyezési tervek (képviselői tárgyaló)</t>
  </si>
  <si>
    <t>PH épületéhez kerékpártároló építés</t>
  </si>
  <si>
    <t>2 db klíma beszerelés közterület felügyeletre</t>
  </si>
  <si>
    <t>Nagyterembe 2 db klíma beépítés</t>
  </si>
  <si>
    <t>Telekvásárlás ipari park területén</t>
  </si>
  <si>
    <t>1870 HRSZ Zrínyi utcai kisajátítás</t>
  </si>
  <si>
    <t>Komáromi Aprótalpak Bölcsődébe átalakítás támogatási előlegből</t>
  </si>
  <si>
    <t>Komáromi Aprótalpak Bölcsődébe átalakítás támogatásból</t>
  </si>
  <si>
    <t>Komáromi Aprótalpak Bölcsőde előtt parkolók kialakítása</t>
  </si>
  <si>
    <t>Csokonai Művelődési Központ átalakítás</t>
  </si>
  <si>
    <t>Fedett lőtér átalakítás</t>
  </si>
  <si>
    <t>Gépkocsi vásárlás a műszaki osztály és a Komáromi Klapka György múzeum használatára</t>
  </si>
  <si>
    <t>8. melléklet</t>
  </si>
  <si>
    <t>Bozsik József sportpálya új kiszolgáló épület építés terv</t>
  </si>
  <si>
    <t>Javasolt módosítás</t>
  </si>
  <si>
    <t>Összesen</t>
  </si>
  <si>
    <t>2018. évi eredeti előirányzat összesen</t>
  </si>
  <si>
    <t>I. világháborús hadisírok</t>
  </si>
  <si>
    <t>MOL lakótelepen eon hálózat szabványosítás</t>
  </si>
  <si>
    <t>Komáromi Tám-Pont Család- és Gyermekjóléti Intézmény helység kialakítás</t>
  </si>
  <si>
    <t>Komáromi Tám-Pont Család- és Gyermekjóléti Intézmény nyomtató</t>
  </si>
  <si>
    <t>042220 Erdőgazdálkodás</t>
  </si>
  <si>
    <t>Halastó utca kiépítés I. ütem</t>
  </si>
  <si>
    <t>Koppány vezér út Fácántelepi buszmegálló peron</t>
  </si>
  <si>
    <t>Duna Bástya területén tereprendezés</t>
  </si>
  <si>
    <t>Árpád utca Idősek Otthona előtti járda</t>
  </si>
  <si>
    <t>Konténer pótlás szennyvíztisztító</t>
  </si>
  <si>
    <t>Öreghegyi zárt telek talajvíz kút</t>
  </si>
  <si>
    <t>Kutyaiskola kerítés</t>
  </si>
  <si>
    <t>Komáromi Szőnyi Színes Óvoda kert</t>
  </si>
  <si>
    <t>Komáromi Gesztenyés Óvoda kert</t>
  </si>
  <si>
    <t>Komáromi Gesztenyés Óvoda játszótér</t>
  </si>
  <si>
    <t>016080 Kiemelt állami és önkormányzati rendezvények</t>
  </si>
  <si>
    <t>Berecz Dezső Sporttelep műfüves pályára kiegészítő eszközök önerő</t>
  </si>
  <si>
    <t>OTP előtti gyalgátkelőhöz villogó fényjelző</t>
  </si>
  <si>
    <t>Személygépkocsi</t>
  </si>
  <si>
    <t>Komáromi Aprótalpak Bölcsődébe átalakítás önerő</t>
  </si>
  <si>
    <t>1434 HRSZ 55 m2 területvásárlás</t>
  </si>
  <si>
    <t>Szőnyi katolikus temetőbe vízvezeték kiépítés</t>
  </si>
  <si>
    <t>Idősek Otthona kerítés építés</t>
  </si>
  <si>
    <t>Színház köz kerítés építés</t>
  </si>
  <si>
    <t>Rüdiger tavak szabályozó műtárgyak jókarba helyezése</t>
  </si>
  <si>
    <t>Eszközbeszerzés Gondozási Központba támogatásból</t>
  </si>
  <si>
    <t>Gépkocsi vásárlás</t>
  </si>
  <si>
    <t>Komáromi Szivárvány Óvoda galéria</t>
  </si>
  <si>
    <t>Monostori Erőd színpadi elemek, technika</t>
  </si>
  <si>
    <t>Pénztárhelységbe bútorok</t>
  </si>
  <si>
    <t>106010 Lakóingatlan szociális célú bérbeadása, üzemeltetése</t>
  </si>
  <si>
    <t>Esély otthon pályázat otthonteremtés támogatásból</t>
  </si>
  <si>
    <t>Esély otthon pályázat otthonteremtés önerő</t>
  </si>
  <si>
    <t>Koppány vezér út Kodály sarok buszmegálló peron és járda</t>
  </si>
  <si>
    <t>MOL lakótelep járda építés</t>
  </si>
  <si>
    <t>Víznyelő aknák kiépítése</t>
  </si>
  <si>
    <t>062010 Településfejlesztés igazgatása</t>
  </si>
  <si>
    <t>Arculati kézikönyv, települési rendelet</t>
  </si>
  <si>
    <t xml:space="preserve">Bajcsy-Zs. u. 27-29. kerítés </t>
  </si>
  <si>
    <t>Komárom óriás betűsor</t>
  </si>
  <si>
    <t xml:space="preserve">Berecz Dezső Sporttelep villamos hálózat </t>
  </si>
  <si>
    <t>Óvodákba játszótér kiépítés tervek</t>
  </si>
  <si>
    <t>Komáromi Csillag Óvoda  játszótér</t>
  </si>
  <si>
    <t>Komáromi Szőnyi Színes Óvoda játszótér</t>
  </si>
  <si>
    <t>Komáromi Kistáltos Óvoda játszótér</t>
  </si>
  <si>
    <t>092120 Köznevelési int 5-8. évfolyamán tanulók nevelésével, oktatásával összefüggő műk felad.</t>
  </si>
  <si>
    <t>Koppánymonostori Általános Iskola udvari járda</t>
  </si>
  <si>
    <t>Eszközbeszerzés Gondozási Központba önerő</t>
  </si>
  <si>
    <t>Komáromi Aprótalpak Bölcsőde udvar, játszótér</t>
  </si>
  <si>
    <t>Komáromi Aprótalpak Bölcsőde parkoló</t>
  </si>
  <si>
    <t>072440 Mentés</t>
  </si>
  <si>
    <t>104035 Gyermekétkeztetés bölcsődében, fogyatékosok nappali intézményében</t>
  </si>
  <si>
    <t>Petőfi út 2. gyalogos átkelőhely</t>
  </si>
  <si>
    <t>Társasházi bejárók kialakítása</t>
  </si>
  <si>
    <t>Komáromi Aprótalpak Bölcsőde előtető</t>
  </si>
  <si>
    <t>Komáromi Aprótalpak Bölcsőde előkert parkosítás</t>
  </si>
  <si>
    <t>Arany János utca 911, 912 HRSZ szennyvízcsatorna építés</t>
  </si>
  <si>
    <t>Báthory utca 35-37 előtt szennyvízcsatorna építés</t>
  </si>
  <si>
    <t>Mindszenty József bíboros kőszobor újra faragása</t>
  </si>
  <si>
    <t>Komáromi Aprótalpak Bölcsőde riasztóberendezés szerelés</t>
  </si>
  <si>
    <t>Kubinyi Ágoston program- kiterjesztett valóság megjelenítése c. program</t>
  </si>
  <si>
    <t>086090 Egyéb szabadidős szolgáltatás</t>
  </si>
  <si>
    <t>CULTPLAY pályázat</t>
  </si>
  <si>
    <t>Berecz Dezső Sporttelep műfüves pálya mellé eredményjelző tartószerkezete</t>
  </si>
  <si>
    <t>Berecz Dezső Sporttelep műfüves pálya mellé telepítendő lelátó beton pontalap</t>
  </si>
  <si>
    <t>Komárom Város Egyesített Szociális Intézménye kilépő kisbuszhoz</t>
  </si>
  <si>
    <t>Komáromi Klapka György Múzeum számítógép, nyomtató</t>
  </si>
  <si>
    <t>Komáromi Klapka György Múzeum fényképező gép</t>
  </si>
  <si>
    <t>Komárom Város Egészségügyi Alapellátási Szolgálata fogászati röntgengép</t>
  </si>
  <si>
    <t>25/2018. (XII.18.) módosított előirányzat</t>
  </si>
  <si>
    <t>Thermál Hotelen végzett beruházások</t>
  </si>
  <si>
    <t>Karácsonyi díszkivilágítás</t>
  </si>
  <si>
    <t>Zeneiskola bejárata és Klapka út közötti járda</t>
  </si>
  <si>
    <t>Kistemplom mögött parkoló és járda</t>
  </si>
  <si>
    <t>Széchenyi utca járda építés támogatásból</t>
  </si>
  <si>
    <t>Széchenyi utca járda építés önerő</t>
  </si>
  <si>
    <t>Petőfi út járda építés</t>
  </si>
  <si>
    <t>Szőnyi út járda építés</t>
  </si>
  <si>
    <t>Asztalos Béla út tömbbelső járda építés</t>
  </si>
  <si>
    <t>Kútfúrás Csémpusztán</t>
  </si>
  <si>
    <t>Fásítás Szőny-Molaj kerékpárút mellett</t>
  </si>
  <si>
    <t>Jelzőlámpák gyalogos átkelőhelyekhez</t>
  </si>
  <si>
    <t>Zöld város kialakítása önerő</t>
  </si>
  <si>
    <t>Hága László utca 3. villamos fogyasztásmérő kiépítése</t>
  </si>
  <si>
    <t>Számítógépek</t>
  </si>
  <si>
    <t>082070 Történelmi hely, építmény, egyéb látványosság működtetése és megóvása</t>
  </si>
  <si>
    <t>Fürdőrom látogató központ ingatlan vásárlás</t>
  </si>
  <si>
    <t>CLLD Közösségfejlesztés</t>
  </si>
  <si>
    <t>104043 Család és gyermekjóléti központ</t>
  </si>
  <si>
    <t>Minivár Bölcsőde játszótér</t>
  </si>
  <si>
    <t>084070 A fiatalok társadalmi integrációját segítő struktúra, szakmai szolgáltatások fejl, műk</t>
  </si>
  <si>
    <t>Jókai Mór Városi Könyvtár info pult kialakítása</t>
  </si>
  <si>
    <t>Komáromi Klapka György Múzeum bejárati ajtó</t>
  </si>
  <si>
    <t>9/2019.(IV.18.) önk rend módosított ei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</si>
</sst>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name val="Arial CE"/>
      <charset val="238"/>
    </font>
    <font>
      <sz val="10"/>
      <name val="Arial CE"/>
      <charset val="238"/>
    </font>
    <font>
      <b/>
      <sz val="10"/>
      <name val="Arial CE"/>
      <charset val="238"/>
    </font>
    <font>
      <b/>
      <sz val="8"/>
      <name val="Arial CE"/>
      <charset val="238"/>
    </font>
    <font>
      <sz val="8"/>
      <name val="Arial CE"/>
      <charset val="238"/>
    </font>
    <font>
      <u/>
      <sz val="8"/>
      <name val="Arial CE"/>
      <charset val="238"/>
    </font>
    <font>
      <b/>
      <sz val="9"/>
      <name val="Arial CE"/>
      <charset val="238"/>
    </font>
    <font>
      <b/>
      <u/>
      <sz val="8"/>
      <name val="Arial CE"/>
      <charset val="238"/>
    </font>
    <font>
      <b/>
      <u/>
      <sz val="10"/>
      <name val="Arial CE"/>
      <charset val="238"/>
    </font>
  </fonts>
  <fills count="5">
    <fill>
      <patternFill patternType="none"/>
    </fill>
    <fill>
      <patternFill patternType="gray125"/>
    </fill>
    <fill>
      <patternFill patternType="gray0625"/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41">
    <xf numFmtId="0" fontId="0" fillId="0" borderId="0" xfId="0"/>
    <xf numFmtId="49" fontId="0" fillId="0" borderId="0" xfId="0" applyNumberFormat="1"/>
    <xf numFmtId="0" fontId="1" fillId="0" borderId="0" xfId="0" applyFont="1"/>
    <xf numFmtId="0" fontId="2" fillId="0" borderId="0" xfId="0" applyFont="1"/>
    <xf numFmtId="49" fontId="1" fillId="0" borderId="0" xfId="0" applyNumberFormat="1" applyFont="1"/>
    <xf numFmtId="49" fontId="2" fillId="0" borderId="0" xfId="0" applyNumberFormat="1" applyFont="1"/>
    <xf numFmtId="0" fontId="2" fillId="0" borderId="0" xfId="0" applyFont="1" applyAlignment="1">
      <alignment vertical="center" wrapText="1"/>
    </xf>
    <xf numFmtId="49" fontId="3" fillId="0" borderId="1" xfId="0" applyNumberFormat="1" applyFont="1" applyBorder="1"/>
    <xf numFmtId="3" fontId="3" fillId="0" borderId="1" xfId="0" applyNumberFormat="1" applyFont="1" applyBorder="1"/>
    <xf numFmtId="0" fontId="0" fillId="0" borderId="1" xfId="0" applyBorder="1"/>
    <xf numFmtId="49" fontId="4" fillId="0" borderId="1" xfId="0" applyNumberFormat="1" applyFont="1" applyBorder="1"/>
    <xf numFmtId="3" fontId="4" fillId="0" borderId="1" xfId="0" applyNumberFormat="1" applyFont="1" applyBorder="1"/>
    <xf numFmtId="49" fontId="5" fillId="0" borderId="1" xfId="0" applyNumberFormat="1" applyFont="1" applyBorder="1"/>
    <xf numFmtId="3" fontId="5" fillId="0" borderId="1" xfId="0" applyNumberFormat="1" applyFont="1" applyBorder="1"/>
    <xf numFmtId="0" fontId="0" fillId="0" borderId="0" xfId="0" applyAlignment="1">
      <alignment horizontal="right"/>
    </xf>
    <xf numFmtId="0" fontId="6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8" fillId="2" borderId="1" xfId="0" applyFont="1" applyFill="1" applyBorder="1" applyAlignment="1">
      <alignment horizontal="left" vertical="center" wrapText="1"/>
    </xf>
    <xf numFmtId="49" fontId="7" fillId="2" borderId="1" xfId="0" applyNumberFormat="1" applyFont="1" applyFill="1" applyBorder="1"/>
    <xf numFmtId="3" fontId="3" fillId="2" borderId="1" xfId="0" applyNumberFormat="1" applyFont="1" applyFill="1" applyBorder="1"/>
    <xf numFmtId="3" fontId="6" fillId="2" borderId="1" xfId="0" applyNumberFormat="1" applyFont="1" applyFill="1" applyBorder="1" applyAlignment="1">
      <alignment horizontal="right" vertical="center" wrapText="1"/>
    </xf>
    <xf numFmtId="2" fontId="8" fillId="3" borderId="1" xfId="0" applyNumberFormat="1" applyFont="1" applyFill="1" applyBorder="1" applyAlignment="1">
      <alignment horizontal="left" vertical="center" wrapText="1"/>
    </xf>
    <xf numFmtId="2" fontId="6" fillId="3" borderId="1" xfId="0" applyNumberFormat="1" applyFont="1" applyFill="1" applyBorder="1" applyAlignment="1">
      <alignment horizontal="right" vertical="center" wrapText="1"/>
    </xf>
    <xf numFmtId="49" fontId="3" fillId="0" borderId="2" xfId="0" applyNumberFormat="1" applyFont="1" applyBorder="1"/>
    <xf numFmtId="49" fontId="4" fillId="0" borderId="2" xfId="0" applyNumberFormat="1" applyFont="1" applyBorder="1"/>
    <xf numFmtId="49" fontId="7" fillId="0" borderId="1" xfId="0" applyNumberFormat="1" applyFont="1" applyBorder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" fillId="0" borderId="1" xfId="0" applyFont="1" applyBorder="1"/>
    <xf numFmtId="3" fontId="4" fillId="4" borderId="1" xfId="0" applyNumberFormat="1" applyFont="1" applyFill="1" applyBorder="1"/>
    <xf numFmtId="3" fontId="3" fillId="4" borderId="1" xfId="0" applyNumberFormat="1" applyFont="1" applyFill="1" applyBorder="1"/>
    <xf numFmtId="0" fontId="4" fillId="0" borderId="1" xfId="0" applyFont="1" applyBorder="1"/>
    <xf numFmtId="0" fontId="6" fillId="4" borderId="1" xfId="0" applyFont="1" applyFill="1" applyBorder="1" applyAlignment="1">
      <alignment horizontal="center" vertical="center" wrapText="1"/>
    </xf>
    <xf numFmtId="3" fontId="4" fillId="0" borderId="0" xfId="0" applyNumberFormat="1" applyFont="1"/>
    <xf numFmtId="0" fontId="6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6" fillId="0" borderId="1" xfId="0" applyFont="1" applyBorder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right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718"/>
  <sheetViews>
    <sheetView tabSelected="1" zoomScaleNormal="100" workbookViewId="0">
      <pane ySplit="9" topLeftCell="A373" activePane="bottomLeft" state="frozen"/>
      <selection pane="bottomLeft" activeCell="J305" sqref="J305:L305"/>
    </sheetView>
  </sheetViews>
  <sheetFormatPr defaultRowHeight="12.75" x14ac:dyDescent="0.2"/>
  <cols>
    <col min="1" max="1" width="77.7109375" bestFit="1" customWidth="1"/>
    <col min="2" max="3" width="10.7109375" customWidth="1"/>
    <col min="4" max="4" width="11.85546875" customWidth="1"/>
    <col min="5" max="5" width="12.7109375" customWidth="1"/>
  </cols>
  <sheetData>
    <row r="1" spans="1:12" ht="11.25" customHeight="1" x14ac:dyDescent="0.2">
      <c r="A1" s="40"/>
      <c r="B1" s="40"/>
      <c r="C1" s="40"/>
      <c r="D1" s="40"/>
      <c r="K1" s="35" t="s">
        <v>194</v>
      </c>
      <c r="L1" s="35"/>
    </row>
    <row r="2" spans="1:12" ht="12" customHeight="1" x14ac:dyDescent="0.2">
      <c r="A2" s="37" t="s">
        <v>47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</row>
    <row r="3" spans="1:12" ht="12" customHeight="1" x14ac:dyDescent="0.2">
      <c r="A3" s="6"/>
      <c r="C3" s="39"/>
      <c r="D3" s="39"/>
    </row>
    <row r="4" spans="1:12" ht="12" customHeight="1" x14ac:dyDescent="0.2">
      <c r="A4" s="26"/>
      <c r="K4" s="27"/>
      <c r="L4" s="27"/>
    </row>
    <row r="5" spans="1:12" ht="13.5" customHeight="1" x14ac:dyDescent="0.2">
      <c r="L5" s="14" t="s">
        <v>6</v>
      </c>
    </row>
    <row r="6" spans="1:12" ht="25.5" customHeight="1" x14ac:dyDescent="0.2">
      <c r="A6" s="38" t="s">
        <v>0</v>
      </c>
      <c r="B6" s="34" t="s">
        <v>4</v>
      </c>
      <c r="C6" s="34" t="s">
        <v>5</v>
      </c>
      <c r="D6" s="34" t="s">
        <v>198</v>
      </c>
      <c r="E6" s="34" t="s">
        <v>268</v>
      </c>
      <c r="F6" s="34"/>
      <c r="G6" s="34"/>
      <c r="H6" s="36" t="s">
        <v>196</v>
      </c>
      <c r="I6" s="36"/>
      <c r="J6" s="34" t="s">
        <v>292</v>
      </c>
      <c r="K6" s="34"/>
      <c r="L6" s="34"/>
    </row>
    <row r="7" spans="1:12" ht="17.25" customHeight="1" x14ac:dyDescent="0.2">
      <c r="A7" s="38"/>
      <c r="B7" s="34"/>
      <c r="C7" s="34"/>
      <c r="D7" s="34"/>
      <c r="E7" s="34" t="s">
        <v>4</v>
      </c>
      <c r="F7" s="34" t="s">
        <v>5</v>
      </c>
      <c r="G7" s="34" t="s">
        <v>197</v>
      </c>
      <c r="H7" s="34" t="s">
        <v>4</v>
      </c>
      <c r="I7" s="34" t="s">
        <v>5</v>
      </c>
      <c r="J7" s="34" t="s">
        <v>4</v>
      </c>
      <c r="K7" s="34" t="s">
        <v>5</v>
      </c>
      <c r="L7" s="34" t="s">
        <v>197</v>
      </c>
    </row>
    <row r="8" spans="1:12" ht="17.25" customHeight="1" x14ac:dyDescent="0.2">
      <c r="A8" s="38"/>
      <c r="B8" s="34"/>
      <c r="C8" s="34"/>
      <c r="D8" s="34"/>
      <c r="E8" s="34"/>
      <c r="F8" s="34"/>
      <c r="G8" s="34"/>
      <c r="H8" s="34"/>
      <c r="I8" s="34"/>
      <c r="J8" s="34"/>
      <c r="K8" s="34"/>
      <c r="L8" s="34"/>
    </row>
    <row r="9" spans="1:12" ht="15" customHeight="1" x14ac:dyDescent="0.2">
      <c r="A9" s="17" t="s">
        <v>11</v>
      </c>
      <c r="B9" s="20">
        <f t="shared" ref="B9:K9" si="0">SUM(B11,B17,B23,B35,B38,B42,B45,B83,B86,B104,B107,B113,B129,B140,B91,B110,B119,B163,B166,B169,B182,B185,B190,B202,B205,B208,B215,B219,B222,B237,B240,B244,B248,B252,B257,B261,B276,B279,B283)</f>
        <v>4333441</v>
      </c>
      <c r="C9" s="20">
        <f t="shared" si="0"/>
        <v>0</v>
      </c>
      <c r="D9" s="20">
        <f t="shared" si="0"/>
        <v>4333441</v>
      </c>
      <c r="E9" s="20">
        <f t="shared" si="0"/>
        <v>4270303</v>
      </c>
      <c r="F9" s="20">
        <f t="shared" si="0"/>
        <v>0</v>
      </c>
      <c r="G9" s="20">
        <f t="shared" si="0"/>
        <v>4270303</v>
      </c>
      <c r="H9" s="20">
        <f t="shared" si="0"/>
        <v>214474</v>
      </c>
      <c r="I9" s="20">
        <f t="shared" si="0"/>
        <v>0</v>
      </c>
      <c r="J9" s="20">
        <f t="shared" si="0"/>
        <v>4484777</v>
      </c>
      <c r="K9" s="20">
        <f t="shared" si="0"/>
        <v>0</v>
      </c>
      <c r="L9" s="20">
        <f>SUM(L11,L17,L23,L35,L38,L42,L45,L83,L86,L104,L107,L113,L129,L140,L91,L110,L119,L163,L166,L169,L182,L185,L190,L202,L205,L208,L215,L219,L222,L237,L240,L244,L248,L252,L257,L261,L276,L279,L283)</f>
        <v>4484777</v>
      </c>
    </row>
    <row r="10" spans="1:12" ht="12.75" customHeight="1" x14ac:dyDescent="0.2">
      <c r="A10" s="21"/>
      <c r="B10" s="22"/>
      <c r="C10" s="22"/>
      <c r="D10" s="22"/>
      <c r="E10" s="9"/>
      <c r="F10" s="9"/>
      <c r="G10" s="9"/>
      <c r="H10" s="9"/>
      <c r="I10" s="9"/>
      <c r="J10" s="9"/>
      <c r="K10" s="9"/>
      <c r="L10" s="9"/>
    </row>
    <row r="11" spans="1:12" ht="12.75" customHeight="1" x14ac:dyDescent="0.2">
      <c r="A11" s="7" t="s">
        <v>19</v>
      </c>
      <c r="B11" s="8">
        <f>SUM(B12:B15)</f>
        <v>9750</v>
      </c>
      <c r="C11" s="8">
        <f t="shared" ref="C11:L11" si="1">SUM(C12:C15)</f>
        <v>0</v>
      </c>
      <c r="D11" s="8">
        <f t="shared" si="1"/>
        <v>9750</v>
      </c>
      <c r="E11" s="8">
        <f>SUM(E12:E15)</f>
        <v>4800</v>
      </c>
      <c r="F11" s="8">
        <f t="shared" si="1"/>
        <v>0</v>
      </c>
      <c r="G11" s="8">
        <f t="shared" si="1"/>
        <v>4800</v>
      </c>
      <c r="H11" s="8">
        <f t="shared" si="1"/>
        <v>0</v>
      </c>
      <c r="I11" s="8">
        <f t="shared" si="1"/>
        <v>0</v>
      </c>
      <c r="J11" s="8">
        <f t="shared" si="1"/>
        <v>4800</v>
      </c>
      <c r="K11" s="8">
        <f t="shared" si="1"/>
        <v>0</v>
      </c>
      <c r="L11" s="8">
        <f t="shared" si="1"/>
        <v>4800</v>
      </c>
    </row>
    <row r="12" spans="1:12" ht="12.75" customHeight="1" x14ac:dyDescent="0.2">
      <c r="A12" s="10" t="s">
        <v>182</v>
      </c>
      <c r="B12" s="11">
        <v>8000</v>
      </c>
      <c r="C12" s="11"/>
      <c r="D12" s="11">
        <f>SUM(B12:C12)</f>
        <v>8000</v>
      </c>
      <c r="E12" s="11">
        <v>0</v>
      </c>
      <c r="F12" s="11">
        <v>0</v>
      </c>
      <c r="G12" s="11">
        <f>SUM(E12:F12)</f>
        <v>0</v>
      </c>
      <c r="H12" s="11"/>
      <c r="I12" s="11"/>
      <c r="J12" s="11">
        <f>SUM(E12,H12)</f>
        <v>0</v>
      </c>
      <c r="K12" s="11">
        <f>SUM(F12,I12)</f>
        <v>0</v>
      </c>
      <c r="L12" s="11">
        <f>SUM(J12:K12)</f>
        <v>0</v>
      </c>
    </row>
    <row r="13" spans="1:12" ht="12.75" customHeight="1" x14ac:dyDescent="0.2">
      <c r="A13" s="10" t="s">
        <v>183</v>
      </c>
      <c r="B13" s="11">
        <v>750</v>
      </c>
      <c r="C13" s="11"/>
      <c r="D13" s="11">
        <f>SUM(B13:C13)</f>
        <v>750</v>
      </c>
      <c r="E13" s="11">
        <v>0</v>
      </c>
      <c r="F13" s="11">
        <v>0</v>
      </c>
      <c r="G13" s="11">
        <f t="shared" ref="G13:G105" si="2">SUM(E13:F13)</f>
        <v>0</v>
      </c>
      <c r="H13" s="11"/>
      <c r="I13" s="11"/>
      <c r="J13" s="11">
        <f t="shared" ref="J13:J105" si="3">SUM(E13,H13)</f>
        <v>0</v>
      </c>
      <c r="K13" s="11">
        <f t="shared" ref="K13:K105" si="4">SUM(F13,I13)</f>
        <v>0</v>
      </c>
      <c r="L13" s="11">
        <f t="shared" ref="L13:L105" si="5">SUM(J13:K13)</f>
        <v>0</v>
      </c>
    </row>
    <row r="14" spans="1:12" ht="12.75" customHeight="1" x14ac:dyDescent="0.2">
      <c r="A14" s="10" t="s">
        <v>105</v>
      </c>
      <c r="B14" s="11">
        <v>1000</v>
      </c>
      <c r="C14" s="11"/>
      <c r="D14" s="11">
        <f>SUM(B14:C14)</f>
        <v>1000</v>
      </c>
      <c r="E14" s="11">
        <v>1000</v>
      </c>
      <c r="F14" s="11">
        <v>0</v>
      </c>
      <c r="G14" s="11">
        <f t="shared" si="2"/>
        <v>1000</v>
      </c>
      <c r="H14" s="11"/>
      <c r="I14" s="11"/>
      <c r="J14" s="11">
        <f t="shared" si="3"/>
        <v>1000</v>
      </c>
      <c r="K14" s="11">
        <f t="shared" si="4"/>
        <v>0</v>
      </c>
      <c r="L14" s="11">
        <f t="shared" si="5"/>
        <v>1000</v>
      </c>
    </row>
    <row r="15" spans="1:12" ht="12.75" customHeight="1" x14ac:dyDescent="0.2">
      <c r="A15" s="10" t="s">
        <v>193</v>
      </c>
      <c r="B15" s="11"/>
      <c r="C15" s="11"/>
      <c r="D15" s="11"/>
      <c r="E15" s="11">
        <v>3800</v>
      </c>
      <c r="F15" s="11">
        <v>0</v>
      </c>
      <c r="G15" s="11">
        <f t="shared" si="2"/>
        <v>3800</v>
      </c>
      <c r="H15" s="29"/>
      <c r="I15" s="11"/>
      <c r="J15" s="11">
        <f>SUM(E15,H15)</f>
        <v>3800</v>
      </c>
      <c r="K15" s="11">
        <f t="shared" si="4"/>
        <v>0</v>
      </c>
      <c r="L15" s="11">
        <f t="shared" si="5"/>
        <v>3800</v>
      </c>
    </row>
    <row r="16" spans="1:12" ht="12.75" customHeight="1" x14ac:dyDescent="0.2">
      <c r="A16" s="21"/>
      <c r="B16" s="22"/>
      <c r="C16" s="22"/>
      <c r="D16" s="22"/>
      <c r="E16" s="22"/>
      <c r="F16" s="22"/>
      <c r="G16" s="11"/>
      <c r="H16" s="22"/>
      <c r="I16" s="22"/>
      <c r="J16" s="11"/>
      <c r="K16" s="11"/>
      <c r="L16" s="11"/>
    </row>
    <row r="17" spans="1:12" ht="12.75" customHeight="1" x14ac:dyDescent="0.2">
      <c r="A17" s="7" t="s">
        <v>41</v>
      </c>
      <c r="B17" s="8">
        <f>SUM(B18:B21)</f>
        <v>11490</v>
      </c>
      <c r="C17" s="8">
        <f t="shared" ref="C17:L17" si="6">SUM(C18:C21)</f>
        <v>0</v>
      </c>
      <c r="D17" s="8">
        <f t="shared" si="6"/>
        <v>11490</v>
      </c>
      <c r="E17" s="8">
        <f t="shared" si="6"/>
        <v>19835</v>
      </c>
      <c r="F17" s="8">
        <f t="shared" si="6"/>
        <v>0</v>
      </c>
      <c r="G17" s="8">
        <f t="shared" si="6"/>
        <v>19835</v>
      </c>
      <c r="H17" s="8">
        <f t="shared" si="6"/>
        <v>0</v>
      </c>
      <c r="I17" s="8">
        <f t="shared" si="6"/>
        <v>0</v>
      </c>
      <c r="J17" s="8">
        <f t="shared" si="6"/>
        <v>19835</v>
      </c>
      <c r="K17" s="8">
        <f t="shared" si="6"/>
        <v>0</v>
      </c>
      <c r="L17" s="8">
        <f t="shared" si="6"/>
        <v>19835</v>
      </c>
    </row>
    <row r="18" spans="1:12" ht="12.75" customHeight="1" x14ac:dyDescent="0.2">
      <c r="A18" s="10" t="s">
        <v>118</v>
      </c>
      <c r="B18" s="11">
        <v>11000</v>
      </c>
      <c r="C18" s="11"/>
      <c r="D18" s="11">
        <f>SUM(B18:C18)</f>
        <v>11000</v>
      </c>
      <c r="E18" s="11">
        <v>11000</v>
      </c>
      <c r="F18" s="11">
        <v>0</v>
      </c>
      <c r="G18" s="11">
        <f t="shared" si="2"/>
        <v>11000</v>
      </c>
      <c r="H18" s="11"/>
      <c r="I18" s="11"/>
      <c r="J18" s="11">
        <f t="shared" si="3"/>
        <v>11000</v>
      </c>
      <c r="K18" s="11">
        <f t="shared" si="4"/>
        <v>0</v>
      </c>
      <c r="L18" s="11">
        <f t="shared" si="5"/>
        <v>11000</v>
      </c>
    </row>
    <row r="19" spans="1:12" ht="12.75" customHeight="1" x14ac:dyDescent="0.2">
      <c r="A19" s="10" t="s">
        <v>42</v>
      </c>
      <c r="B19" s="11">
        <v>490</v>
      </c>
      <c r="C19" s="11"/>
      <c r="D19" s="11">
        <f>SUM(B19:C19)</f>
        <v>490</v>
      </c>
      <c r="E19" s="11">
        <v>490</v>
      </c>
      <c r="F19" s="11">
        <v>0</v>
      </c>
      <c r="G19" s="11">
        <f t="shared" si="2"/>
        <v>490</v>
      </c>
      <c r="H19" s="11"/>
      <c r="I19" s="11"/>
      <c r="J19" s="11">
        <f t="shared" si="3"/>
        <v>490</v>
      </c>
      <c r="K19" s="11">
        <f t="shared" si="4"/>
        <v>0</v>
      </c>
      <c r="L19" s="11">
        <f t="shared" si="5"/>
        <v>490</v>
      </c>
    </row>
    <row r="20" spans="1:12" ht="12.75" customHeight="1" x14ac:dyDescent="0.2">
      <c r="A20" s="10" t="s">
        <v>199</v>
      </c>
      <c r="B20" s="11"/>
      <c r="C20" s="11"/>
      <c r="D20" s="11"/>
      <c r="E20" s="11">
        <v>4638</v>
      </c>
      <c r="F20" s="11">
        <v>0</v>
      </c>
      <c r="G20" s="11">
        <f t="shared" si="2"/>
        <v>4638</v>
      </c>
      <c r="H20" s="29"/>
      <c r="I20" s="11"/>
      <c r="J20" s="11">
        <f t="shared" si="3"/>
        <v>4638</v>
      </c>
      <c r="K20" s="11">
        <f t="shared" si="4"/>
        <v>0</v>
      </c>
      <c r="L20" s="11">
        <f t="shared" si="5"/>
        <v>4638</v>
      </c>
    </row>
    <row r="21" spans="1:12" ht="12.75" customHeight="1" x14ac:dyDescent="0.2">
      <c r="A21" s="10" t="s">
        <v>220</v>
      </c>
      <c r="B21" s="11"/>
      <c r="C21" s="11"/>
      <c r="D21" s="11"/>
      <c r="E21" s="11">
        <v>3707</v>
      </c>
      <c r="F21" s="11">
        <v>0</v>
      </c>
      <c r="G21" s="11">
        <f>SUM(E21:F21)</f>
        <v>3707</v>
      </c>
      <c r="H21" s="29"/>
      <c r="I21" s="11"/>
      <c r="J21" s="11">
        <f t="shared" si="3"/>
        <v>3707</v>
      </c>
      <c r="K21" s="11">
        <f t="shared" si="4"/>
        <v>0</v>
      </c>
      <c r="L21" s="11">
        <f t="shared" si="5"/>
        <v>3707</v>
      </c>
    </row>
    <row r="22" spans="1:12" ht="12.75" customHeight="1" x14ac:dyDescent="0.2">
      <c r="A22" s="21"/>
      <c r="B22" s="11"/>
      <c r="C22" s="11"/>
      <c r="D22" s="11"/>
      <c r="E22" s="11"/>
      <c r="F22" s="11"/>
      <c r="G22" s="11"/>
      <c r="H22" s="29"/>
      <c r="I22" s="11"/>
      <c r="J22" s="11"/>
      <c r="K22" s="11"/>
      <c r="L22" s="11"/>
    </row>
    <row r="23" spans="1:12" ht="13.15" customHeight="1" x14ac:dyDescent="0.2">
      <c r="A23" s="7" t="s">
        <v>10</v>
      </c>
      <c r="B23" s="8">
        <f>SUM(B24:B33)</f>
        <v>1741747</v>
      </c>
      <c r="C23" s="8">
        <f t="shared" ref="C23:L23" si="7">SUM(C24:C33)</f>
        <v>0</v>
      </c>
      <c r="D23" s="8">
        <f t="shared" si="7"/>
        <v>1741747</v>
      </c>
      <c r="E23" s="8">
        <f t="shared" si="7"/>
        <v>1693097</v>
      </c>
      <c r="F23" s="8">
        <f t="shared" si="7"/>
        <v>0</v>
      </c>
      <c r="G23" s="8">
        <f t="shared" si="7"/>
        <v>1693097</v>
      </c>
      <c r="H23" s="8">
        <f t="shared" si="7"/>
        <v>-20947</v>
      </c>
      <c r="I23" s="8">
        <f t="shared" si="7"/>
        <v>0</v>
      </c>
      <c r="J23" s="8">
        <f t="shared" si="7"/>
        <v>1672150</v>
      </c>
      <c r="K23" s="8">
        <f t="shared" si="7"/>
        <v>0</v>
      </c>
      <c r="L23" s="8">
        <f t="shared" si="7"/>
        <v>1672150</v>
      </c>
    </row>
    <row r="24" spans="1:12" ht="13.15" customHeight="1" x14ac:dyDescent="0.2">
      <c r="A24" s="10" t="s">
        <v>130</v>
      </c>
      <c r="B24" s="11">
        <v>423078</v>
      </c>
      <c r="C24" s="11"/>
      <c r="D24" s="11">
        <f t="shared" ref="D24:D30" si="8">SUM(B24:C24)</f>
        <v>423078</v>
      </c>
      <c r="E24" s="11">
        <v>463216</v>
      </c>
      <c r="F24" s="11">
        <v>0</v>
      </c>
      <c r="G24" s="11">
        <f t="shared" si="2"/>
        <v>463216</v>
      </c>
      <c r="H24" s="29"/>
      <c r="I24" s="11"/>
      <c r="J24" s="11">
        <f t="shared" si="3"/>
        <v>463216</v>
      </c>
      <c r="K24" s="11">
        <f t="shared" si="4"/>
        <v>0</v>
      </c>
      <c r="L24" s="11">
        <f t="shared" si="5"/>
        <v>463216</v>
      </c>
    </row>
    <row r="25" spans="1:12" ht="13.15" customHeight="1" x14ac:dyDescent="0.2">
      <c r="A25" s="10" t="s">
        <v>187</v>
      </c>
      <c r="B25" s="11">
        <v>40000</v>
      </c>
      <c r="C25" s="11"/>
      <c r="D25" s="11">
        <f t="shared" si="8"/>
        <v>40000</v>
      </c>
      <c r="E25" s="11">
        <v>40000</v>
      </c>
      <c r="F25" s="11">
        <v>0</v>
      </c>
      <c r="G25" s="11">
        <f t="shared" si="2"/>
        <v>40000</v>
      </c>
      <c r="H25" s="29"/>
      <c r="I25" s="11"/>
      <c r="J25" s="11">
        <f t="shared" si="3"/>
        <v>40000</v>
      </c>
      <c r="K25" s="11">
        <f t="shared" si="4"/>
        <v>0</v>
      </c>
      <c r="L25" s="11">
        <f t="shared" si="5"/>
        <v>40000</v>
      </c>
    </row>
    <row r="26" spans="1:12" ht="13.15" customHeight="1" x14ac:dyDescent="0.2">
      <c r="A26" s="10" t="s">
        <v>186</v>
      </c>
      <c r="B26" s="11">
        <v>600000</v>
      </c>
      <c r="C26" s="11"/>
      <c r="D26" s="11">
        <f t="shared" si="8"/>
        <v>600000</v>
      </c>
      <c r="E26" s="11">
        <v>530000</v>
      </c>
      <c r="F26" s="11">
        <v>0</v>
      </c>
      <c r="G26" s="11">
        <f t="shared" si="2"/>
        <v>530000</v>
      </c>
      <c r="H26" s="29">
        <v>-23046</v>
      </c>
      <c r="I26" s="11"/>
      <c r="J26" s="11">
        <f t="shared" si="3"/>
        <v>506954</v>
      </c>
      <c r="K26" s="11">
        <f t="shared" si="4"/>
        <v>0</v>
      </c>
      <c r="L26" s="11">
        <f t="shared" si="5"/>
        <v>506954</v>
      </c>
    </row>
    <row r="27" spans="1:12" ht="13.15" customHeight="1" x14ac:dyDescent="0.2">
      <c r="A27" s="10" t="s">
        <v>107</v>
      </c>
      <c r="B27" s="11">
        <v>1451</v>
      </c>
      <c r="C27" s="11"/>
      <c r="D27" s="11">
        <f t="shared" si="8"/>
        <v>1451</v>
      </c>
      <c r="E27" s="11">
        <v>1451</v>
      </c>
      <c r="F27" s="11">
        <v>0</v>
      </c>
      <c r="G27" s="11">
        <f t="shared" si="2"/>
        <v>1451</v>
      </c>
      <c r="H27" s="29"/>
      <c r="I27" s="11"/>
      <c r="J27" s="11">
        <f t="shared" si="3"/>
        <v>1451</v>
      </c>
      <c r="K27" s="11">
        <f t="shared" si="4"/>
        <v>0</v>
      </c>
      <c r="L27" s="11">
        <f t="shared" si="5"/>
        <v>1451</v>
      </c>
    </row>
    <row r="28" spans="1:12" ht="13.15" customHeight="1" x14ac:dyDescent="0.2">
      <c r="A28" s="10" t="s">
        <v>103</v>
      </c>
      <c r="B28" s="11">
        <v>28000</v>
      </c>
      <c r="C28" s="11"/>
      <c r="D28" s="11">
        <f t="shared" si="8"/>
        <v>28000</v>
      </c>
      <c r="E28" s="11">
        <v>28000</v>
      </c>
      <c r="F28" s="11">
        <v>0</v>
      </c>
      <c r="G28" s="11">
        <f t="shared" si="2"/>
        <v>28000</v>
      </c>
      <c r="H28" s="29"/>
      <c r="I28" s="11"/>
      <c r="J28" s="11">
        <f t="shared" si="3"/>
        <v>28000</v>
      </c>
      <c r="K28" s="11">
        <f t="shared" si="4"/>
        <v>0</v>
      </c>
      <c r="L28" s="11">
        <f t="shared" si="5"/>
        <v>28000</v>
      </c>
    </row>
    <row r="29" spans="1:12" ht="13.15" customHeight="1" x14ac:dyDescent="0.2">
      <c r="A29" s="10" t="s">
        <v>165</v>
      </c>
      <c r="B29" s="11">
        <v>485142</v>
      </c>
      <c r="C29" s="11"/>
      <c r="D29" s="11">
        <f t="shared" si="8"/>
        <v>485142</v>
      </c>
      <c r="E29" s="11">
        <v>463194</v>
      </c>
      <c r="F29" s="11">
        <v>0</v>
      </c>
      <c r="G29" s="11">
        <f t="shared" si="2"/>
        <v>463194</v>
      </c>
      <c r="H29" s="29"/>
      <c r="I29" s="11"/>
      <c r="J29" s="11">
        <f t="shared" si="3"/>
        <v>463194</v>
      </c>
      <c r="K29" s="11">
        <f t="shared" si="4"/>
        <v>0</v>
      </c>
      <c r="L29" s="11">
        <f t="shared" si="5"/>
        <v>463194</v>
      </c>
    </row>
    <row r="30" spans="1:12" ht="13.15" customHeight="1" x14ac:dyDescent="0.2">
      <c r="A30" s="10" t="s">
        <v>139</v>
      </c>
      <c r="B30" s="11">
        <v>164076</v>
      </c>
      <c r="C30" s="11"/>
      <c r="D30" s="11">
        <f t="shared" si="8"/>
        <v>164076</v>
      </c>
      <c r="E30" s="11">
        <v>164076</v>
      </c>
      <c r="F30" s="11">
        <v>0</v>
      </c>
      <c r="G30" s="11">
        <f t="shared" si="2"/>
        <v>164076</v>
      </c>
      <c r="H30" s="29"/>
      <c r="I30" s="11"/>
      <c r="J30" s="11">
        <f t="shared" si="3"/>
        <v>164076</v>
      </c>
      <c r="K30" s="11">
        <f t="shared" si="4"/>
        <v>0</v>
      </c>
      <c r="L30" s="11">
        <f t="shared" si="5"/>
        <v>164076</v>
      </c>
    </row>
    <row r="31" spans="1:12" ht="13.15" customHeight="1" x14ac:dyDescent="0.2">
      <c r="A31" s="10" t="s">
        <v>200</v>
      </c>
      <c r="B31" s="11"/>
      <c r="C31" s="11"/>
      <c r="D31" s="11"/>
      <c r="E31" s="11">
        <v>715</v>
      </c>
      <c r="F31" s="11">
        <v>0</v>
      </c>
      <c r="G31" s="11">
        <f t="shared" si="2"/>
        <v>715</v>
      </c>
      <c r="H31" s="29"/>
      <c r="I31" s="11"/>
      <c r="J31" s="11">
        <f t="shared" si="3"/>
        <v>715</v>
      </c>
      <c r="K31" s="11">
        <f t="shared" si="4"/>
        <v>0</v>
      </c>
      <c r="L31" s="11">
        <f t="shared" si="5"/>
        <v>715</v>
      </c>
    </row>
    <row r="32" spans="1:12" ht="13.15" customHeight="1" x14ac:dyDescent="0.2">
      <c r="A32" s="10" t="s">
        <v>219</v>
      </c>
      <c r="B32" s="11"/>
      <c r="C32" s="11"/>
      <c r="D32" s="11"/>
      <c r="E32" s="11">
        <v>2445</v>
      </c>
      <c r="F32" s="11">
        <v>0</v>
      </c>
      <c r="G32" s="11">
        <f t="shared" si="2"/>
        <v>2445</v>
      </c>
      <c r="H32" s="11"/>
      <c r="I32" s="11"/>
      <c r="J32" s="11">
        <f t="shared" si="3"/>
        <v>2445</v>
      </c>
      <c r="K32" s="11">
        <f t="shared" si="4"/>
        <v>0</v>
      </c>
      <c r="L32" s="11">
        <f t="shared" si="5"/>
        <v>2445</v>
      </c>
    </row>
    <row r="33" spans="1:12" ht="13.15" customHeight="1" x14ac:dyDescent="0.2">
      <c r="A33" s="10" t="s">
        <v>269</v>
      </c>
      <c r="B33" s="11"/>
      <c r="C33" s="11"/>
      <c r="D33" s="11"/>
      <c r="E33" s="11"/>
      <c r="F33" s="11"/>
      <c r="G33" s="11"/>
      <c r="H33" s="11">
        <v>2099</v>
      </c>
      <c r="I33" s="11"/>
      <c r="J33" s="11">
        <f t="shared" si="3"/>
        <v>2099</v>
      </c>
      <c r="K33" s="11">
        <f t="shared" si="4"/>
        <v>0</v>
      </c>
      <c r="L33" s="11">
        <f t="shared" si="5"/>
        <v>2099</v>
      </c>
    </row>
    <row r="34" spans="1:12" ht="13.15" customHeight="1" x14ac:dyDescent="0.2">
      <c r="A34" s="10"/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</row>
    <row r="35" spans="1:12" ht="13.15" customHeight="1" x14ac:dyDescent="0.2">
      <c r="A35" s="7" t="s">
        <v>214</v>
      </c>
      <c r="B35" s="8">
        <f>SUM(B36)</f>
        <v>0</v>
      </c>
      <c r="C35" s="8">
        <f t="shared" ref="C35:L35" si="9">SUM(C36)</f>
        <v>0</v>
      </c>
      <c r="D35" s="8">
        <f t="shared" si="9"/>
        <v>0</v>
      </c>
      <c r="E35" s="8">
        <f t="shared" si="9"/>
        <v>0</v>
      </c>
      <c r="F35" s="8">
        <f t="shared" si="9"/>
        <v>0</v>
      </c>
      <c r="G35" s="8">
        <f t="shared" si="9"/>
        <v>0</v>
      </c>
      <c r="H35" s="8">
        <f t="shared" si="9"/>
        <v>1002</v>
      </c>
      <c r="I35" s="8">
        <f t="shared" si="9"/>
        <v>0</v>
      </c>
      <c r="J35" s="8">
        <f t="shared" si="9"/>
        <v>1002</v>
      </c>
      <c r="K35" s="8">
        <f t="shared" si="9"/>
        <v>0</v>
      </c>
      <c r="L35" s="8">
        <f t="shared" si="9"/>
        <v>1002</v>
      </c>
    </row>
    <row r="36" spans="1:12" ht="13.15" customHeight="1" x14ac:dyDescent="0.2">
      <c r="A36" s="10" t="s">
        <v>270</v>
      </c>
      <c r="B36" s="11"/>
      <c r="C36" s="11"/>
      <c r="D36" s="11"/>
      <c r="E36" s="11"/>
      <c r="F36" s="11"/>
      <c r="G36" s="11"/>
      <c r="H36" s="11">
        <v>1002</v>
      </c>
      <c r="I36" s="11"/>
      <c r="J36" s="11">
        <f>SUM(E36,H36)</f>
        <v>1002</v>
      </c>
      <c r="K36" s="11">
        <f>SUM(F36,I36)</f>
        <v>0</v>
      </c>
      <c r="L36" s="11">
        <f>SUM(J36:K36)</f>
        <v>1002</v>
      </c>
    </row>
    <row r="37" spans="1:12" ht="13.15" customHeight="1" x14ac:dyDescent="0.2">
      <c r="A37" s="10"/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</row>
    <row r="38" spans="1:12" ht="13.15" customHeight="1" x14ac:dyDescent="0.2">
      <c r="A38" s="7" t="s">
        <v>140</v>
      </c>
      <c r="B38" s="8">
        <f>SUM(B39:B40)</f>
        <v>195358</v>
      </c>
      <c r="C38" s="8">
        <f>SUM(C39:C40)</f>
        <v>0</v>
      </c>
      <c r="D38" s="8">
        <f>SUM(D39:D40)</f>
        <v>195358</v>
      </c>
      <c r="E38" s="8">
        <f t="shared" ref="E38:L38" si="10">SUM(E39:E40)</f>
        <v>195358</v>
      </c>
      <c r="F38" s="8">
        <f t="shared" si="10"/>
        <v>0</v>
      </c>
      <c r="G38" s="8">
        <f t="shared" si="10"/>
        <v>195358</v>
      </c>
      <c r="H38" s="8">
        <f t="shared" si="10"/>
        <v>186275</v>
      </c>
      <c r="I38" s="8">
        <f t="shared" si="10"/>
        <v>0</v>
      </c>
      <c r="J38" s="8">
        <f t="shared" si="10"/>
        <v>381633</v>
      </c>
      <c r="K38" s="8">
        <f t="shared" si="10"/>
        <v>0</v>
      </c>
      <c r="L38" s="8">
        <f t="shared" si="10"/>
        <v>381633</v>
      </c>
    </row>
    <row r="39" spans="1:12" ht="13.15" customHeight="1" x14ac:dyDescent="0.2">
      <c r="A39" s="10" t="s">
        <v>141</v>
      </c>
      <c r="B39" s="11">
        <v>185829</v>
      </c>
      <c r="C39" s="11"/>
      <c r="D39" s="11">
        <f>SUM(B39:C39)</f>
        <v>185829</v>
      </c>
      <c r="E39" s="11">
        <v>185829</v>
      </c>
      <c r="F39" s="11">
        <v>0</v>
      </c>
      <c r="G39" s="11">
        <f t="shared" si="2"/>
        <v>185829</v>
      </c>
      <c r="H39" s="11">
        <v>186275</v>
      </c>
      <c r="I39" s="11"/>
      <c r="J39" s="11">
        <f t="shared" si="3"/>
        <v>372104</v>
      </c>
      <c r="K39" s="11">
        <f t="shared" si="4"/>
        <v>0</v>
      </c>
      <c r="L39" s="11">
        <f t="shared" si="5"/>
        <v>372104</v>
      </c>
    </row>
    <row r="40" spans="1:12" ht="13.15" customHeight="1" x14ac:dyDescent="0.2">
      <c r="A40" s="10" t="s">
        <v>142</v>
      </c>
      <c r="B40" s="11">
        <v>9529</v>
      </c>
      <c r="C40" s="11"/>
      <c r="D40" s="11">
        <f>SUM(B40:C40)</f>
        <v>9529</v>
      </c>
      <c r="E40" s="11">
        <v>9529</v>
      </c>
      <c r="F40" s="11">
        <v>0</v>
      </c>
      <c r="G40" s="11">
        <f t="shared" si="2"/>
        <v>9529</v>
      </c>
      <c r="H40" s="11"/>
      <c r="I40" s="11"/>
      <c r="J40" s="11">
        <f t="shared" si="3"/>
        <v>9529</v>
      </c>
      <c r="K40" s="11">
        <f t="shared" si="4"/>
        <v>0</v>
      </c>
      <c r="L40" s="11">
        <f t="shared" si="5"/>
        <v>9529</v>
      </c>
    </row>
    <row r="41" spans="1:12" ht="13.15" customHeight="1" x14ac:dyDescent="0.2">
      <c r="A41" s="10"/>
      <c r="B41" s="11"/>
      <c r="C41" s="11"/>
      <c r="D41" s="11"/>
      <c r="E41" s="11"/>
      <c r="F41" s="11"/>
      <c r="G41" s="11"/>
      <c r="H41" s="11"/>
      <c r="I41" s="11"/>
      <c r="J41" s="11"/>
      <c r="K41" s="11"/>
      <c r="L41" s="11"/>
    </row>
    <row r="42" spans="1:12" ht="13.15" customHeight="1" x14ac:dyDescent="0.2">
      <c r="A42" s="7" t="s">
        <v>203</v>
      </c>
      <c r="B42" s="8">
        <f>SUM(B43)</f>
        <v>0</v>
      </c>
      <c r="C42" s="8">
        <f t="shared" ref="C42:L42" si="11">SUM(C43)</f>
        <v>0</v>
      </c>
      <c r="D42" s="8">
        <f t="shared" si="11"/>
        <v>0</v>
      </c>
      <c r="E42" s="8">
        <f t="shared" si="11"/>
        <v>496</v>
      </c>
      <c r="F42" s="8">
        <f t="shared" si="11"/>
        <v>0</v>
      </c>
      <c r="G42" s="8">
        <f t="shared" si="11"/>
        <v>496</v>
      </c>
      <c r="H42" s="8">
        <f t="shared" si="11"/>
        <v>2438</v>
      </c>
      <c r="I42" s="8">
        <f t="shared" si="11"/>
        <v>0</v>
      </c>
      <c r="J42" s="8">
        <f t="shared" si="11"/>
        <v>2934</v>
      </c>
      <c r="K42" s="8">
        <f t="shared" si="11"/>
        <v>0</v>
      </c>
      <c r="L42" s="8">
        <f t="shared" si="11"/>
        <v>2934</v>
      </c>
    </row>
    <row r="43" spans="1:12" ht="13.15" customHeight="1" x14ac:dyDescent="0.2">
      <c r="A43" s="10" t="s">
        <v>117</v>
      </c>
      <c r="B43" s="11"/>
      <c r="C43" s="11"/>
      <c r="D43" s="11"/>
      <c r="E43" s="11">
        <v>496</v>
      </c>
      <c r="F43" s="11">
        <v>0</v>
      </c>
      <c r="G43" s="11">
        <f>SUM(E43:F43)</f>
        <v>496</v>
      </c>
      <c r="H43" s="29">
        <v>2438</v>
      </c>
      <c r="I43" s="11"/>
      <c r="J43" s="11">
        <f>SUM(E43,H43)</f>
        <v>2934</v>
      </c>
      <c r="K43" s="11">
        <f>SUM(F43,I43)</f>
        <v>0</v>
      </c>
      <c r="L43" s="11">
        <f>SUM(J43:K43)</f>
        <v>2934</v>
      </c>
    </row>
    <row r="44" spans="1:12" ht="13.15" customHeight="1" x14ac:dyDescent="0.2">
      <c r="A44" s="10"/>
      <c r="B44" s="11"/>
      <c r="C44" s="11"/>
      <c r="D44" s="11"/>
      <c r="E44" s="11"/>
      <c r="F44" s="11"/>
      <c r="G44" s="11"/>
      <c r="H44" s="11"/>
      <c r="I44" s="11"/>
      <c r="J44" s="11"/>
      <c r="K44" s="11"/>
      <c r="L44" s="11"/>
    </row>
    <row r="45" spans="1:12" ht="13.15" customHeight="1" x14ac:dyDescent="0.2">
      <c r="A45" s="7" t="s">
        <v>8</v>
      </c>
      <c r="B45" s="8">
        <f>SUM(B47:B81)</f>
        <v>255103</v>
      </c>
      <c r="C45" s="8">
        <f>SUM(C47:C81)</f>
        <v>0</v>
      </c>
      <c r="D45" s="8">
        <f>SUM(D47:D81)</f>
        <v>255103</v>
      </c>
      <c r="E45" s="8">
        <f t="shared" ref="E45:L45" si="12">SUM(E47:E81)</f>
        <v>203597</v>
      </c>
      <c r="F45" s="8">
        <f t="shared" si="12"/>
        <v>0</v>
      </c>
      <c r="G45" s="8">
        <f t="shared" si="12"/>
        <v>203597</v>
      </c>
      <c r="H45" s="8">
        <f>SUM(H47:H81)</f>
        <v>52441</v>
      </c>
      <c r="I45" s="8">
        <f t="shared" si="12"/>
        <v>0</v>
      </c>
      <c r="J45" s="8">
        <f t="shared" si="12"/>
        <v>256038</v>
      </c>
      <c r="K45" s="8">
        <f t="shared" si="12"/>
        <v>0</v>
      </c>
      <c r="L45" s="8">
        <f t="shared" si="12"/>
        <v>256038</v>
      </c>
    </row>
    <row r="46" spans="1:12" x14ac:dyDescent="0.2">
      <c r="A46" s="12" t="s">
        <v>2</v>
      </c>
      <c r="B46" s="8"/>
      <c r="C46" s="9"/>
      <c r="D46" s="9"/>
      <c r="E46" s="8"/>
      <c r="F46" s="9"/>
      <c r="G46" s="11"/>
      <c r="H46" s="8"/>
      <c r="I46" s="9"/>
      <c r="J46" s="11"/>
      <c r="K46" s="11"/>
      <c r="L46" s="11"/>
    </row>
    <row r="47" spans="1:12" x14ac:dyDescent="0.2">
      <c r="A47" s="11" t="s">
        <v>53</v>
      </c>
      <c r="B47" s="11">
        <v>9650</v>
      </c>
      <c r="C47" s="11"/>
      <c r="D47" s="11">
        <f t="shared" ref="D47:D61" si="13">SUM(B47:C47)</f>
        <v>9650</v>
      </c>
      <c r="E47" s="11">
        <v>9650</v>
      </c>
      <c r="F47" s="11">
        <v>0</v>
      </c>
      <c r="G47" s="11">
        <f t="shared" si="2"/>
        <v>9650</v>
      </c>
      <c r="H47" s="11"/>
      <c r="I47" s="11"/>
      <c r="J47" s="11">
        <f t="shared" si="3"/>
        <v>9650</v>
      </c>
      <c r="K47" s="11">
        <f t="shared" si="4"/>
        <v>0</v>
      </c>
      <c r="L47" s="11">
        <f t="shared" si="5"/>
        <v>9650</v>
      </c>
    </row>
    <row r="48" spans="1:12" x14ac:dyDescent="0.2">
      <c r="A48" s="11" t="s">
        <v>54</v>
      </c>
      <c r="B48" s="11">
        <v>21045</v>
      </c>
      <c r="C48" s="11"/>
      <c r="D48" s="11">
        <f t="shared" si="13"/>
        <v>21045</v>
      </c>
      <c r="E48" s="11">
        <v>25736</v>
      </c>
      <c r="F48" s="11">
        <v>0</v>
      </c>
      <c r="G48" s="11">
        <f t="shared" si="2"/>
        <v>25736</v>
      </c>
      <c r="H48" s="29">
        <v>-25228</v>
      </c>
      <c r="I48" s="11"/>
      <c r="J48" s="11">
        <f t="shared" si="3"/>
        <v>508</v>
      </c>
      <c r="K48" s="11">
        <f t="shared" si="4"/>
        <v>0</v>
      </c>
      <c r="L48" s="11">
        <f t="shared" si="5"/>
        <v>508</v>
      </c>
    </row>
    <row r="49" spans="1:12" ht="13.5" customHeight="1" x14ac:dyDescent="0.2">
      <c r="A49" s="11" t="s">
        <v>55</v>
      </c>
      <c r="B49" s="11">
        <v>2100</v>
      </c>
      <c r="C49" s="11"/>
      <c r="D49" s="11">
        <f t="shared" si="13"/>
        <v>2100</v>
      </c>
      <c r="E49" s="11">
        <v>0</v>
      </c>
      <c r="F49" s="11">
        <v>0</v>
      </c>
      <c r="G49" s="11">
        <f t="shared" si="2"/>
        <v>0</v>
      </c>
      <c r="H49" s="29"/>
      <c r="I49" s="11"/>
      <c r="J49" s="11">
        <f t="shared" si="3"/>
        <v>0</v>
      </c>
      <c r="K49" s="11">
        <f t="shared" si="4"/>
        <v>0</v>
      </c>
      <c r="L49" s="11">
        <f t="shared" si="5"/>
        <v>0</v>
      </c>
    </row>
    <row r="50" spans="1:12" x14ac:dyDescent="0.2">
      <c r="A50" s="11" t="s">
        <v>56</v>
      </c>
      <c r="B50" s="11">
        <v>13850</v>
      </c>
      <c r="C50" s="11"/>
      <c r="D50" s="11">
        <f t="shared" si="13"/>
        <v>13850</v>
      </c>
      <c r="E50" s="11">
        <v>0</v>
      </c>
      <c r="F50" s="11">
        <v>0</v>
      </c>
      <c r="G50" s="11">
        <f t="shared" si="2"/>
        <v>0</v>
      </c>
      <c r="H50" s="29"/>
      <c r="I50" s="11"/>
      <c r="J50" s="11">
        <f t="shared" si="3"/>
        <v>0</v>
      </c>
      <c r="K50" s="11">
        <f t="shared" si="4"/>
        <v>0</v>
      </c>
      <c r="L50" s="11">
        <f t="shared" si="5"/>
        <v>0</v>
      </c>
    </row>
    <row r="51" spans="1:12" x14ac:dyDescent="0.2">
      <c r="A51" s="11" t="s">
        <v>57</v>
      </c>
      <c r="B51" s="11">
        <v>32779</v>
      </c>
      <c r="C51" s="11"/>
      <c r="D51" s="11">
        <f t="shared" si="13"/>
        <v>32779</v>
      </c>
      <c r="E51" s="11">
        <v>0</v>
      </c>
      <c r="F51" s="11">
        <v>0</v>
      </c>
      <c r="G51" s="11">
        <f t="shared" si="2"/>
        <v>0</v>
      </c>
      <c r="H51" s="29"/>
      <c r="I51" s="11"/>
      <c r="J51" s="11">
        <f t="shared" si="3"/>
        <v>0</v>
      </c>
      <c r="K51" s="11">
        <f t="shared" si="4"/>
        <v>0</v>
      </c>
      <c r="L51" s="11">
        <f t="shared" si="5"/>
        <v>0</v>
      </c>
    </row>
    <row r="52" spans="1:12" x14ac:dyDescent="0.2">
      <c r="A52" s="11" t="s">
        <v>58</v>
      </c>
      <c r="B52" s="11">
        <v>11530</v>
      </c>
      <c r="C52" s="11"/>
      <c r="D52" s="11">
        <f t="shared" si="13"/>
        <v>11530</v>
      </c>
      <c r="E52" s="11">
        <v>29086</v>
      </c>
      <c r="F52" s="11">
        <v>0</v>
      </c>
      <c r="G52" s="11">
        <f t="shared" si="2"/>
        <v>29086</v>
      </c>
      <c r="H52" s="29">
        <v>-28416</v>
      </c>
      <c r="I52" s="11"/>
      <c r="J52" s="11">
        <f t="shared" si="3"/>
        <v>670</v>
      </c>
      <c r="K52" s="11">
        <f t="shared" si="4"/>
        <v>0</v>
      </c>
      <c r="L52" s="11">
        <f t="shared" si="5"/>
        <v>670</v>
      </c>
    </row>
    <row r="53" spans="1:12" x14ac:dyDescent="0.2">
      <c r="A53" s="11" t="s">
        <v>59</v>
      </c>
      <c r="B53" s="11">
        <v>13800</v>
      </c>
      <c r="C53" s="11"/>
      <c r="D53" s="11">
        <f t="shared" si="13"/>
        <v>13800</v>
      </c>
      <c r="E53" s="11">
        <v>19293</v>
      </c>
      <c r="F53" s="11">
        <v>0</v>
      </c>
      <c r="G53" s="11">
        <f t="shared" si="2"/>
        <v>19293</v>
      </c>
      <c r="H53" s="29">
        <v>-2934</v>
      </c>
      <c r="I53" s="11"/>
      <c r="J53" s="11">
        <f t="shared" si="3"/>
        <v>16359</v>
      </c>
      <c r="K53" s="11">
        <f t="shared" si="4"/>
        <v>0</v>
      </c>
      <c r="L53" s="11">
        <f t="shared" si="5"/>
        <v>16359</v>
      </c>
    </row>
    <row r="54" spans="1:12" x14ac:dyDescent="0.2">
      <c r="A54" s="11" t="s">
        <v>60</v>
      </c>
      <c r="B54" s="11">
        <v>15422</v>
      </c>
      <c r="C54" s="11"/>
      <c r="D54" s="11">
        <f t="shared" si="13"/>
        <v>15422</v>
      </c>
      <c r="E54" s="11">
        <v>15422</v>
      </c>
      <c r="F54" s="11">
        <v>0</v>
      </c>
      <c r="G54" s="11">
        <f t="shared" si="2"/>
        <v>15422</v>
      </c>
      <c r="H54" s="11"/>
      <c r="I54" s="11"/>
      <c r="J54" s="11">
        <f t="shared" si="3"/>
        <v>15422</v>
      </c>
      <c r="K54" s="11">
        <f t="shared" si="4"/>
        <v>0</v>
      </c>
      <c r="L54" s="11">
        <f t="shared" si="5"/>
        <v>15422</v>
      </c>
    </row>
    <row r="55" spans="1:12" x14ac:dyDescent="0.2">
      <c r="A55" s="11" t="s">
        <v>61</v>
      </c>
      <c r="B55" s="11">
        <v>41189</v>
      </c>
      <c r="C55" s="11"/>
      <c r="D55" s="11">
        <f t="shared" si="13"/>
        <v>41189</v>
      </c>
      <c r="E55" s="11">
        <v>10000</v>
      </c>
      <c r="F55" s="11">
        <v>0</v>
      </c>
      <c r="G55" s="11">
        <f t="shared" si="2"/>
        <v>10000</v>
      </c>
      <c r="H55" s="11"/>
      <c r="I55" s="11"/>
      <c r="J55" s="11">
        <f t="shared" si="3"/>
        <v>10000</v>
      </c>
      <c r="K55" s="11">
        <f t="shared" si="4"/>
        <v>0</v>
      </c>
      <c r="L55" s="11">
        <f t="shared" si="5"/>
        <v>10000</v>
      </c>
    </row>
    <row r="56" spans="1:12" x14ac:dyDescent="0.2">
      <c r="A56" s="11" t="s">
        <v>62</v>
      </c>
      <c r="B56" s="11">
        <v>13487</v>
      </c>
      <c r="C56" s="11"/>
      <c r="D56" s="11">
        <f t="shared" si="13"/>
        <v>13487</v>
      </c>
      <c r="E56" s="11">
        <v>0</v>
      </c>
      <c r="F56" s="11">
        <v>0</v>
      </c>
      <c r="G56" s="11">
        <f t="shared" si="2"/>
        <v>0</v>
      </c>
      <c r="H56" s="11"/>
      <c r="I56" s="11"/>
      <c r="J56" s="11">
        <f t="shared" si="3"/>
        <v>0</v>
      </c>
      <c r="K56" s="11">
        <f t="shared" si="4"/>
        <v>0</v>
      </c>
      <c r="L56" s="11">
        <f t="shared" si="5"/>
        <v>0</v>
      </c>
    </row>
    <row r="57" spans="1:12" x14ac:dyDescent="0.2">
      <c r="A57" s="11" t="s">
        <v>63</v>
      </c>
      <c r="B57" s="11">
        <v>6500</v>
      </c>
      <c r="C57" s="11"/>
      <c r="D57" s="11">
        <f t="shared" si="13"/>
        <v>6500</v>
      </c>
      <c r="E57" s="11">
        <v>8381</v>
      </c>
      <c r="F57" s="11">
        <v>0</v>
      </c>
      <c r="G57" s="11">
        <f t="shared" si="2"/>
        <v>8381</v>
      </c>
      <c r="H57" s="29"/>
      <c r="I57" s="11"/>
      <c r="J57" s="11">
        <f t="shared" si="3"/>
        <v>8381</v>
      </c>
      <c r="K57" s="11">
        <f t="shared" si="4"/>
        <v>0</v>
      </c>
      <c r="L57" s="11">
        <f t="shared" si="5"/>
        <v>8381</v>
      </c>
    </row>
    <row r="58" spans="1:12" x14ac:dyDescent="0.2">
      <c r="A58" s="11" t="s">
        <v>64</v>
      </c>
      <c r="B58" s="11">
        <v>5400</v>
      </c>
      <c r="C58" s="11"/>
      <c r="D58" s="11">
        <f t="shared" si="13"/>
        <v>5400</v>
      </c>
      <c r="E58" s="11">
        <v>5400</v>
      </c>
      <c r="F58" s="11">
        <v>0</v>
      </c>
      <c r="G58" s="11">
        <f t="shared" si="2"/>
        <v>5400</v>
      </c>
      <c r="H58" s="29"/>
      <c r="I58" s="11"/>
      <c r="J58" s="11">
        <f t="shared" si="3"/>
        <v>5400</v>
      </c>
      <c r="K58" s="11">
        <f t="shared" si="4"/>
        <v>0</v>
      </c>
      <c r="L58" s="11">
        <f t="shared" si="5"/>
        <v>5400</v>
      </c>
    </row>
    <row r="59" spans="1:12" x14ac:dyDescent="0.2">
      <c r="A59" s="11" t="s">
        <v>65</v>
      </c>
      <c r="B59" s="11">
        <v>4410</v>
      </c>
      <c r="C59" s="11"/>
      <c r="D59" s="11">
        <f t="shared" si="13"/>
        <v>4410</v>
      </c>
      <c r="E59" s="11">
        <v>4410</v>
      </c>
      <c r="F59" s="11">
        <v>0</v>
      </c>
      <c r="G59" s="11">
        <f t="shared" si="2"/>
        <v>4410</v>
      </c>
      <c r="H59" s="29"/>
      <c r="I59" s="11"/>
      <c r="J59" s="11">
        <f t="shared" si="3"/>
        <v>4410</v>
      </c>
      <c r="K59" s="11">
        <f t="shared" si="4"/>
        <v>0</v>
      </c>
      <c r="L59" s="11">
        <f t="shared" si="5"/>
        <v>4410</v>
      </c>
    </row>
    <row r="60" spans="1:12" x14ac:dyDescent="0.2">
      <c r="A60" s="11" t="s">
        <v>66</v>
      </c>
      <c r="B60" s="11">
        <v>18711</v>
      </c>
      <c r="C60" s="11"/>
      <c r="D60" s="11">
        <f t="shared" si="13"/>
        <v>18711</v>
      </c>
      <c r="E60" s="11">
        <v>0</v>
      </c>
      <c r="F60" s="11">
        <v>0</v>
      </c>
      <c r="G60" s="11">
        <f t="shared" si="2"/>
        <v>0</v>
      </c>
      <c r="H60" s="29"/>
      <c r="I60" s="11"/>
      <c r="J60" s="11">
        <f t="shared" si="3"/>
        <v>0</v>
      </c>
      <c r="K60" s="11">
        <f t="shared" si="4"/>
        <v>0</v>
      </c>
      <c r="L60" s="11">
        <f t="shared" si="5"/>
        <v>0</v>
      </c>
    </row>
    <row r="61" spans="1:12" x14ac:dyDescent="0.2">
      <c r="A61" s="11" t="s">
        <v>190</v>
      </c>
      <c r="B61" s="11">
        <v>11430</v>
      </c>
      <c r="C61" s="11"/>
      <c r="D61" s="11">
        <f t="shared" si="13"/>
        <v>11430</v>
      </c>
      <c r="E61" s="11">
        <v>11430</v>
      </c>
      <c r="F61" s="11">
        <v>0</v>
      </c>
      <c r="G61" s="11">
        <f t="shared" si="2"/>
        <v>11430</v>
      </c>
      <c r="H61" s="29"/>
      <c r="I61" s="11"/>
      <c r="J61" s="11">
        <f t="shared" si="3"/>
        <v>11430</v>
      </c>
      <c r="K61" s="11">
        <f t="shared" si="4"/>
        <v>0</v>
      </c>
      <c r="L61" s="11">
        <f t="shared" si="5"/>
        <v>11430</v>
      </c>
    </row>
    <row r="62" spans="1:12" x14ac:dyDescent="0.2">
      <c r="A62" s="11" t="s">
        <v>204</v>
      </c>
      <c r="B62" s="11"/>
      <c r="C62" s="11"/>
      <c r="D62" s="11"/>
      <c r="E62" s="11">
        <v>123</v>
      </c>
      <c r="F62" s="11">
        <v>0</v>
      </c>
      <c r="G62" s="11">
        <f t="shared" si="2"/>
        <v>123</v>
      </c>
      <c r="H62" s="29"/>
      <c r="I62" s="11"/>
      <c r="J62" s="11">
        <f t="shared" si="3"/>
        <v>123</v>
      </c>
      <c r="K62" s="11">
        <f t="shared" si="4"/>
        <v>0</v>
      </c>
      <c r="L62" s="11">
        <f t="shared" si="5"/>
        <v>123</v>
      </c>
    </row>
    <row r="63" spans="1:12" x14ac:dyDescent="0.2">
      <c r="A63" s="11" t="s">
        <v>205</v>
      </c>
      <c r="B63" s="11"/>
      <c r="C63" s="11"/>
      <c r="D63" s="11"/>
      <c r="E63" s="11">
        <v>549</v>
      </c>
      <c r="F63" s="11">
        <v>0</v>
      </c>
      <c r="G63" s="11">
        <f t="shared" si="2"/>
        <v>549</v>
      </c>
      <c r="H63" s="29"/>
      <c r="I63" s="11"/>
      <c r="J63" s="11">
        <f t="shared" si="3"/>
        <v>549</v>
      </c>
      <c r="K63" s="11">
        <f t="shared" si="4"/>
        <v>0</v>
      </c>
      <c r="L63" s="11">
        <f t="shared" si="5"/>
        <v>549</v>
      </c>
    </row>
    <row r="64" spans="1:12" x14ac:dyDescent="0.2">
      <c r="A64" s="11" t="s">
        <v>232</v>
      </c>
      <c r="B64" s="11"/>
      <c r="C64" s="11"/>
      <c r="D64" s="11"/>
      <c r="E64" s="11">
        <v>1591</v>
      </c>
      <c r="F64" s="11">
        <v>0</v>
      </c>
      <c r="G64" s="11">
        <f>SUM(E64:F64)</f>
        <v>1591</v>
      </c>
      <c r="H64" s="29"/>
      <c r="I64" s="11"/>
      <c r="J64" s="11">
        <f t="shared" si="3"/>
        <v>1591</v>
      </c>
      <c r="K64" s="11">
        <f t="shared" si="4"/>
        <v>0</v>
      </c>
      <c r="L64" s="11">
        <f t="shared" si="5"/>
        <v>1591</v>
      </c>
    </row>
    <row r="65" spans="1:12" x14ac:dyDescent="0.2">
      <c r="A65" s="11" t="s">
        <v>206</v>
      </c>
      <c r="B65" s="11"/>
      <c r="C65" s="11"/>
      <c r="D65" s="11"/>
      <c r="E65" s="11">
        <v>716</v>
      </c>
      <c r="F65" s="11">
        <v>0</v>
      </c>
      <c r="G65" s="11">
        <f t="shared" si="2"/>
        <v>716</v>
      </c>
      <c r="H65" s="29"/>
      <c r="I65" s="11"/>
      <c r="J65" s="11">
        <f t="shared" si="3"/>
        <v>716</v>
      </c>
      <c r="K65" s="11">
        <f t="shared" si="4"/>
        <v>0</v>
      </c>
      <c r="L65" s="11">
        <f t="shared" si="5"/>
        <v>716</v>
      </c>
    </row>
    <row r="66" spans="1:12" x14ac:dyDescent="0.2">
      <c r="A66" s="11" t="s">
        <v>272</v>
      </c>
      <c r="B66" s="11"/>
      <c r="C66" s="11"/>
      <c r="D66" s="11"/>
      <c r="E66" s="11"/>
      <c r="F66" s="11"/>
      <c r="G66" s="11"/>
      <c r="H66" s="29">
        <v>6007</v>
      </c>
      <c r="I66" s="11"/>
      <c r="J66" s="11">
        <f t="shared" si="3"/>
        <v>6007</v>
      </c>
      <c r="K66" s="11">
        <f t="shared" si="4"/>
        <v>0</v>
      </c>
      <c r="L66" s="11">
        <f t="shared" si="5"/>
        <v>6007</v>
      </c>
    </row>
    <row r="67" spans="1:12" x14ac:dyDescent="0.2">
      <c r="A67" s="11"/>
      <c r="B67" s="11"/>
      <c r="C67" s="11"/>
      <c r="D67" s="11"/>
      <c r="E67" s="11"/>
      <c r="F67" s="11"/>
      <c r="G67" s="11"/>
      <c r="H67" s="29"/>
      <c r="I67" s="11"/>
      <c r="J67" s="11"/>
      <c r="K67" s="11"/>
      <c r="L67" s="11"/>
    </row>
    <row r="68" spans="1:12" x14ac:dyDescent="0.2">
      <c r="A68" s="13" t="s">
        <v>3</v>
      </c>
      <c r="B68" s="11"/>
      <c r="C68" s="11"/>
      <c r="D68" s="11"/>
      <c r="E68" s="11"/>
      <c r="F68" s="11"/>
      <c r="G68" s="11"/>
      <c r="H68" s="29"/>
      <c r="I68" s="11"/>
      <c r="J68" s="11"/>
      <c r="K68" s="11"/>
      <c r="L68" s="11"/>
    </row>
    <row r="69" spans="1:12" x14ac:dyDescent="0.2">
      <c r="A69" s="11" t="s">
        <v>7</v>
      </c>
      <c r="B69" s="11">
        <v>2000</v>
      </c>
      <c r="C69" s="11"/>
      <c r="D69" s="11">
        <f>SUM(B69:C69)</f>
        <v>2000</v>
      </c>
      <c r="E69" s="11">
        <v>2000</v>
      </c>
      <c r="F69" s="11">
        <v>0</v>
      </c>
      <c r="G69" s="11">
        <f t="shared" si="2"/>
        <v>2000</v>
      </c>
      <c r="H69" s="29"/>
      <c r="I69" s="11"/>
      <c r="J69" s="11">
        <f t="shared" si="3"/>
        <v>2000</v>
      </c>
      <c r="K69" s="11">
        <f t="shared" si="4"/>
        <v>0</v>
      </c>
      <c r="L69" s="11">
        <f t="shared" si="5"/>
        <v>2000</v>
      </c>
    </row>
    <row r="70" spans="1:12" x14ac:dyDescent="0.2">
      <c r="A70" s="11" t="s">
        <v>67</v>
      </c>
      <c r="B70" s="11">
        <v>13300</v>
      </c>
      <c r="C70" s="11"/>
      <c r="D70" s="11">
        <f>SUM(B70:C70)</f>
        <v>13300</v>
      </c>
      <c r="E70" s="11">
        <v>26469</v>
      </c>
      <c r="F70" s="11">
        <v>0</v>
      </c>
      <c r="G70" s="11">
        <f t="shared" si="2"/>
        <v>26469</v>
      </c>
      <c r="H70" s="29">
        <v>300</v>
      </c>
      <c r="I70" s="11"/>
      <c r="J70" s="11">
        <f t="shared" si="3"/>
        <v>26769</v>
      </c>
      <c r="K70" s="11">
        <f t="shared" si="4"/>
        <v>0</v>
      </c>
      <c r="L70" s="11">
        <f t="shared" si="5"/>
        <v>26769</v>
      </c>
    </row>
    <row r="71" spans="1:12" x14ac:dyDescent="0.2">
      <c r="A71" s="11" t="s">
        <v>113</v>
      </c>
      <c r="B71" s="11">
        <v>11000</v>
      </c>
      <c r="C71" s="11"/>
      <c r="D71" s="11">
        <f>SUM(B71:C71)</f>
        <v>11000</v>
      </c>
      <c r="E71" s="11">
        <v>0</v>
      </c>
      <c r="F71" s="11">
        <v>0</v>
      </c>
      <c r="G71" s="11">
        <f t="shared" si="2"/>
        <v>0</v>
      </c>
      <c r="H71" s="29"/>
      <c r="I71" s="11"/>
      <c r="J71" s="11">
        <f t="shared" si="3"/>
        <v>0</v>
      </c>
      <c r="K71" s="11">
        <f t="shared" si="4"/>
        <v>0</v>
      </c>
      <c r="L71" s="11">
        <f t="shared" si="5"/>
        <v>0</v>
      </c>
    </row>
    <row r="72" spans="1:12" x14ac:dyDescent="0.2">
      <c r="A72" s="11" t="s">
        <v>207</v>
      </c>
      <c r="B72" s="11"/>
      <c r="C72" s="11"/>
      <c r="D72" s="11"/>
      <c r="E72" s="11">
        <v>14911</v>
      </c>
      <c r="F72" s="11">
        <v>0</v>
      </c>
      <c r="G72" s="11">
        <f t="shared" si="2"/>
        <v>14911</v>
      </c>
      <c r="H72" s="29"/>
      <c r="I72" s="11"/>
      <c r="J72" s="11">
        <f t="shared" si="3"/>
        <v>14911</v>
      </c>
      <c r="K72" s="11">
        <f t="shared" si="4"/>
        <v>0</v>
      </c>
      <c r="L72" s="11">
        <f t="shared" si="5"/>
        <v>14911</v>
      </c>
    </row>
    <row r="73" spans="1:12" x14ac:dyDescent="0.2">
      <c r="A73" s="11" t="s">
        <v>233</v>
      </c>
      <c r="B73" s="11"/>
      <c r="C73" s="11"/>
      <c r="D73" s="11"/>
      <c r="E73" s="11">
        <v>6864</v>
      </c>
      <c r="F73" s="11">
        <v>0</v>
      </c>
      <c r="G73" s="11">
        <f t="shared" si="2"/>
        <v>6864</v>
      </c>
      <c r="H73" s="29"/>
      <c r="I73" s="11"/>
      <c r="J73" s="11">
        <f t="shared" si="3"/>
        <v>6864</v>
      </c>
      <c r="K73" s="11">
        <f t="shared" si="4"/>
        <v>0</v>
      </c>
      <c r="L73" s="11">
        <f t="shared" si="5"/>
        <v>6864</v>
      </c>
    </row>
    <row r="74" spans="1:12" x14ac:dyDescent="0.2">
      <c r="A74" s="11" t="s">
        <v>252</v>
      </c>
      <c r="B74" s="11"/>
      <c r="C74" s="11"/>
      <c r="D74" s="11"/>
      <c r="E74" s="11">
        <v>6066</v>
      </c>
      <c r="F74" s="11">
        <v>0</v>
      </c>
      <c r="G74" s="11">
        <f t="shared" si="2"/>
        <v>6066</v>
      </c>
      <c r="H74" s="29"/>
      <c r="I74" s="11"/>
      <c r="J74" s="11">
        <f t="shared" si="3"/>
        <v>6066</v>
      </c>
      <c r="K74" s="11">
        <f t="shared" si="4"/>
        <v>0</v>
      </c>
      <c r="L74" s="11">
        <f t="shared" si="5"/>
        <v>6066</v>
      </c>
    </row>
    <row r="75" spans="1:12" x14ac:dyDescent="0.2">
      <c r="A75" s="11" t="s">
        <v>271</v>
      </c>
      <c r="B75" s="11"/>
      <c r="C75" s="11"/>
      <c r="D75" s="11"/>
      <c r="E75" s="11"/>
      <c r="F75" s="11"/>
      <c r="G75" s="11"/>
      <c r="H75" s="29">
        <v>4665</v>
      </c>
      <c r="I75" s="11"/>
      <c r="J75" s="11">
        <f t="shared" si="3"/>
        <v>4665</v>
      </c>
      <c r="K75" s="11">
        <f t="shared" si="4"/>
        <v>0</v>
      </c>
      <c r="L75" s="11">
        <f t="shared" si="5"/>
        <v>4665</v>
      </c>
    </row>
    <row r="76" spans="1:12" x14ac:dyDescent="0.2">
      <c r="A76" s="11" t="s">
        <v>273</v>
      </c>
      <c r="B76" s="11"/>
      <c r="C76" s="11"/>
      <c r="D76" s="11"/>
      <c r="E76" s="11"/>
      <c r="F76" s="11"/>
      <c r="G76" s="11"/>
      <c r="H76" s="29">
        <v>27308</v>
      </c>
      <c r="I76" s="11"/>
      <c r="J76" s="11">
        <f t="shared" si="3"/>
        <v>27308</v>
      </c>
      <c r="K76" s="11">
        <f t="shared" si="4"/>
        <v>0</v>
      </c>
      <c r="L76" s="11">
        <f t="shared" si="5"/>
        <v>27308</v>
      </c>
    </row>
    <row r="77" spans="1:12" x14ac:dyDescent="0.2">
      <c r="A77" s="11" t="s">
        <v>274</v>
      </c>
      <c r="B77" s="11"/>
      <c r="C77" s="11"/>
      <c r="D77" s="11"/>
      <c r="E77" s="11"/>
      <c r="F77" s="11"/>
      <c r="G77" s="11"/>
      <c r="H77" s="29">
        <v>19844</v>
      </c>
      <c r="I77" s="11"/>
      <c r="J77" s="11">
        <f t="shared" si="3"/>
        <v>19844</v>
      </c>
      <c r="K77" s="11">
        <f t="shared" si="4"/>
        <v>0</v>
      </c>
      <c r="L77" s="11">
        <f t="shared" si="5"/>
        <v>19844</v>
      </c>
    </row>
    <row r="78" spans="1:12" x14ac:dyDescent="0.2">
      <c r="A78" s="11" t="s">
        <v>275</v>
      </c>
      <c r="B78" s="11"/>
      <c r="C78" s="11"/>
      <c r="D78" s="11"/>
      <c r="E78" s="11"/>
      <c r="F78" s="11"/>
      <c r="G78" s="11"/>
      <c r="H78" s="29">
        <v>19816</v>
      </c>
      <c r="I78" s="11"/>
      <c r="J78" s="11">
        <f t="shared" si="3"/>
        <v>19816</v>
      </c>
      <c r="K78" s="11">
        <f t="shared" si="4"/>
        <v>0</v>
      </c>
      <c r="L78" s="11">
        <f t="shared" si="5"/>
        <v>19816</v>
      </c>
    </row>
    <row r="79" spans="1:12" x14ac:dyDescent="0.2">
      <c r="A79" s="11" t="s">
        <v>276</v>
      </c>
      <c r="B79" s="11"/>
      <c r="C79" s="11"/>
      <c r="D79" s="11"/>
      <c r="E79" s="11"/>
      <c r="F79" s="11"/>
      <c r="G79" s="11"/>
      <c r="H79" s="29">
        <v>16149</v>
      </c>
      <c r="I79" s="11"/>
      <c r="J79" s="11">
        <f t="shared" si="3"/>
        <v>16149</v>
      </c>
      <c r="K79" s="11">
        <f t="shared" si="4"/>
        <v>0</v>
      </c>
      <c r="L79" s="11">
        <f t="shared" si="5"/>
        <v>16149</v>
      </c>
    </row>
    <row r="80" spans="1:12" x14ac:dyDescent="0.2">
      <c r="A80" s="11" t="s">
        <v>277</v>
      </c>
      <c r="B80" s="11"/>
      <c r="C80" s="11"/>
      <c r="D80" s="11"/>
      <c r="E80" s="11"/>
      <c r="F80" s="11"/>
      <c r="G80" s="11"/>
      <c r="H80" s="29">
        <v>14930</v>
      </c>
      <c r="I80" s="11"/>
      <c r="J80" s="11">
        <f t="shared" si="3"/>
        <v>14930</v>
      </c>
      <c r="K80" s="11">
        <f t="shared" si="4"/>
        <v>0</v>
      </c>
      <c r="L80" s="11">
        <f t="shared" si="5"/>
        <v>14930</v>
      </c>
    </row>
    <row r="81" spans="1:12" x14ac:dyDescent="0.2">
      <c r="A81" s="11" t="s">
        <v>16</v>
      </c>
      <c r="B81" s="11">
        <v>7500</v>
      </c>
      <c r="C81" s="11"/>
      <c r="D81" s="11">
        <f>SUM(B81:C81)</f>
        <v>7500</v>
      </c>
      <c r="E81" s="11">
        <v>5500</v>
      </c>
      <c r="F81" s="11">
        <v>0</v>
      </c>
      <c r="G81" s="11">
        <f t="shared" si="2"/>
        <v>5500</v>
      </c>
      <c r="H81" s="11"/>
      <c r="I81" s="11"/>
      <c r="J81" s="11">
        <f t="shared" si="3"/>
        <v>5500</v>
      </c>
      <c r="K81" s="11">
        <f t="shared" si="4"/>
        <v>0</v>
      </c>
      <c r="L81" s="11">
        <f t="shared" si="5"/>
        <v>5500</v>
      </c>
    </row>
    <row r="82" spans="1:12" x14ac:dyDescent="0.2">
      <c r="A82" s="11"/>
      <c r="B82" s="11"/>
      <c r="C82" s="11"/>
      <c r="D82" s="11"/>
      <c r="E82" s="11"/>
      <c r="F82" s="11"/>
      <c r="G82" s="11"/>
      <c r="H82" s="11"/>
      <c r="I82" s="11"/>
      <c r="J82" s="11"/>
      <c r="K82" s="11"/>
      <c r="L82" s="11"/>
    </row>
    <row r="83" spans="1:12" x14ac:dyDescent="0.2">
      <c r="A83" s="8" t="s">
        <v>38</v>
      </c>
      <c r="B83" s="8">
        <f>SUM(B84)</f>
        <v>5500</v>
      </c>
      <c r="C83" s="8">
        <f>SUM(C84)</f>
        <v>0</v>
      </c>
      <c r="D83" s="8">
        <f>SUM(D84)</f>
        <v>5500</v>
      </c>
      <c r="E83" s="8">
        <f t="shared" ref="E83:L83" si="14">SUM(E84)</f>
        <v>0</v>
      </c>
      <c r="F83" s="8">
        <f t="shared" si="14"/>
        <v>0</v>
      </c>
      <c r="G83" s="8">
        <f t="shared" si="14"/>
        <v>0</v>
      </c>
      <c r="H83" s="8">
        <f t="shared" si="14"/>
        <v>0</v>
      </c>
      <c r="I83" s="8">
        <f t="shared" si="14"/>
        <v>0</v>
      </c>
      <c r="J83" s="8">
        <f t="shared" si="14"/>
        <v>0</v>
      </c>
      <c r="K83" s="8">
        <f t="shared" si="14"/>
        <v>0</v>
      </c>
      <c r="L83" s="8">
        <f t="shared" si="14"/>
        <v>0</v>
      </c>
    </row>
    <row r="84" spans="1:12" x14ac:dyDescent="0.2">
      <c r="A84" s="11" t="s">
        <v>39</v>
      </c>
      <c r="B84" s="11">
        <v>5500</v>
      </c>
      <c r="C84" s="11"/>
      <c r="D84" s="11">
        <f>SUM(B84:C84)</f>
        <v>5500</v>
      </c>
      <c r="E84" s="11">
        <v>0</v>
      </c>
      <c r="F84" s="11">
        <v>0</v>
      </c>
      <c r="G84" s="11">
        <f t="shared" si="2"/>
        <v>0</v>
      </c>
      <c r="H84" s="11"/>
      <c r="I84" s="11"/>
      <c r="J84" s="11">
        <f t="shared" si="3"/>
        <v>0</v>
      </c>
      <c r="K84" s="11">
        <f t="shared" si="4"/>
        <v>0</v>
      </c>
      <c r="L84" s="11">
        <f t="shared" si="5"/>
        <v>0</v>
      </c>
    </row>
    <row r="85" spans="1:12" x14ac:dyDescent="0.2">
      <c r="A85" s="11"/>
      <c r="B85" s="11"/>
      <c r="C85" s="11"/>
      <c r="D85" s="11"/>
      <c r="E85" s="11"/>
      <c r="F85" s="11"/>
      <c r="G85" s="11"/>
      <c r="H85" s="11"/>
      <c r="I85" s="11"/>
      <c r="J85" s="11"/>
      <c r="K85" s="11"/>
      <c r="L85" s="11"/>
    </row>
    <row r="86" spans="1:12" x14ac:dyDescent="0.2">
      <c r="A86" s="8" t="s">
        <v>46</v>
      </c>
      <c r="B86" s="8">
        <f>SUM(B87:B89)</f>
        <v>13220</v>
      </c>
      <c r="C86" s="8">
        <f t="shared" ref="C86:L86" si="15">SUM(C87:C89)</f>
        <v>0</v>
      </c>
      <c r="D86" s="8">
        <f t="shared" si="15"/>
        <v>13220</v>
      </c>
      <c r="E86" s="8">
        <f t="shared" si="15"/>
        <v>19155</v>
      </c>
      <c r="F86" s="8">
        <f t="shared" si="15"/>
        <v>0</v>
      </c>
      <c r="G86" s="8">
        <f t="shared" si="15"/>
        <v>19155</v>
      </c>
      <c r="H86" s="8">
        <f t="shared" si="15"/>
        <v>0</v>
      </c>
      <c r="I86" s="8">
        <f t="shared" si="15"/>
        <v>0</v>
      </c>
      <c r="J86" s="8">
        <f t="shared" si="15"/>
        <v>19155</v>
      </c>
      <c r="K86" s="8">
        <f t="shared" si="15"/>
        <v>0</v>
      </c>
      <c r="L86" s="8">
        <f t="shared" si="15"/>
        <v>19155</v>
      </c>
    </row>
    <row r="87" spans="1:12" x14ac:dyDescent="0.2">
      <c r="A87" s="24" t="s">
        <v>100</v>
      </c>
      <c r="B87" s="11">
        <v>6700</v>
      </c>
      <c r="C87" s="11"/>
      <c r="D87" s="11">
        <f>SUM(B87:C87)</f>
        <v>6700</v>
      </c>
      <c r="E87" s="11">
        <v>0</v>
      </c>
      <c r="F87" s="11">
        <v>0</v>
      </c>
      <c r="G87" s="11">
        <f t="shared" si="2"/>
        <v>0</v>
      </c>
      <c r="H87" s="11"/>
      <c r="I87" s="11"/>
      <c r="J87" s="11">
        <f t="shared" si="3"/>
        <v>0</v>
      </c>
      <c r="K87" s="11">
        <f t="shared" si="4"/>
        <v>0</v>
      </c>
      <c r="L87" s="11">
        <f t="shared" si="5"/>
        <v>0</v>
      </c>
    </row>
    <row r="88" spans="1:12" x14ac:dyDescent="0.2">
      <c r="A88" s="11" t="s">
        <v>68</v>
      </c>
      <c r="B88" s="11">
        <v>6520</v>
      </c>
      <c r="C88" s="9"/>
      <c r="D88" s="11">
        <f>SUM(B88:C88)</f>
        <v>6520</v>
      </c>
      <c r="E88" s="11">
        <v>6520</v>
      </c>
      <c r="F88" s="31">
        <v>0</v>
      </c>
      <c r="G88" s="11">
        <f t="shared" si="2"/>
        <v>6520</v>
      </c>
      <c r="H88" s="11"/>
      <c r="I88" s="9"/>
      <c r="J88" s="11">
        <f t="shared" si="3"/>
        <v>6520</v>
      </c>
      <c r="K88" s="11">
        <f t="shared" si="4"/>
        <v>0</v>
      </c>
      <c r="L88" s="11">
        <f t="shared" si="5"/>
        <v>6520</v>
      </c>
    </row>
    <row r="89" spans="1:12" x14ac:dyDescent="0.2">
      <c r="A89" s="11" t="s">
        <v>223</v>
      </c>
      <c r="B89" s="11"/>
      <c r="C89" s="9"/>
      <c r="D89" s="11"/>
      <c r="E89" s="11">
        <v>12635</v>
      </c>
      <c r="F89" s="31">
        <v>0</v>
      </c>
      <c r="G89" s="11">
        <f t="shared" si="2"/>
        <v>12635</v>
      </c>
      <c r="H89" s="29"/>
      <c r="I89" s="9"/>
      <c r="J89" s="11">
        <f t="shared" si="3"/>
        <v>12635</v>
      </c>
      <c r="K89" s="11">
        <f t="shared" si="4"/>
        <v>0</v>
      </c>
      <c r="L89" s="11">
        <f t="shared" si="5"/>
        <v>12635</v>
      </c>
    </row>
    <row r="90" spans="1:12" x14ac:dyDescent="0.2">
      <c r="A90" s="11"/>
      <c r="B90" s="11"/>
      <c r="C90" s="11"/>
      <c r="D90" s="11"/>
      <c r="E90" s="11"/>
      <c r="F90" s="11"/>
      <c r="G90" s="11"/>
      <c r="H90" s="11"/>
      <c r="I90" s="11"/>
      <c r="J90" s="11"/>
      <c r="K90" s="11"/>
      <c r="L90" s="11"/>
    </row>
    <row r="91" spans="1:12" x14ac:dyDescent="0.2">
      <c r="A91" s="7" t="s">
        <v>34</v>
      </c>
      <c r="B91" s="8">
        <f>SUM(B92:B102)</f>
        <v>61422</v>
      </c>
      <c r="C91" s="8">
        <f t="shared" ref="C91:L91" si="16">SUM(C92:C102)</f>
        <v>0</v>
      </c>
      <c r="D91" s="8">
        <f t="shared" si="16"/>
        <v>61422</v>
      </c>
      <c r="E91" s="8">
        <f t="shared" si="16"/>
        <v>36771</v>
      </c>
      <c r="F91" s="8">
        <f t="shared" si="16"/>
        <v>0</v>
      </c>
      <c r="G91" s="8">
        <f t="shared" si="16"/>
        <v>36771</v>
      </c>
      <c r="H91" s="8">
        <f t="shared" si="16"/>
        <v>0</v>
      </c>
      <c r="I91" s="8">
        <f t="shared" si="16"/>
        <v>0</v>
      </c>
      <c r="J91" s="8">
        <f t="shared" si="16"/>
        <v>36771</v>
      </c>
      <c r="K91" s="8">
        <f t="shared" si="16"/>
        <v>0</v>
      </c>
      <c r="L91" s="8">
        <f t="shared" si="16"/>
        <v>36771</v>
      </c>
    </row>
    <row r="92" spans="1:12" x14ac:dyDescent="0.2">
      <c r="A92" s="11" t="s">
        <v>69</v>
      </c>
      <c r="B92" s="11">
        <v>3400</v>
      </c>
      <c r="C92" s="11"/>
      <c r="D92" s="11">
        <f t="shared" ref="D92:D98" si="17">SUM(B92:C92)</f>
        <v>3400</v>
      </c>
      <c r="E92" s="11">
        <v>0</v>
      </c>
      <c r="F92" s="11">
        <v>0</v>
      </c>
      <c r="G92" s="11">
        <f t="shared" si="2"/>
        <v>0</v>
      </c>
      <c r="H92" s="29"/>
      <c r="I92" s="11"/>
      <c r="J92" s="11">
        <f t="shared" si="3"/>
        <v>0</v>
      </c>
      <c r="K92" s="11">
        <f t="shared" si="4"/>
        <v>0</v>
      </c>
      <c r="L92" s="11">
        <f t="shared" si="5"/>
        <v>0</v>
      </c>
    </row>
    <row r="93" spans="1:12" x14ac:dyDescent="0.2">
      <c r="A93" s="11" t="s">
        <v>70</v>
      </c>
      <c r="B93" s="11">
        <v>18030</v>
      </c>
      <c r="C93" s="11"/>
      <c r="D93" s="11">
        <f t="shared" si="17"/>
        <v>18030</v>
      </c>
      <c r="E93" s="11">
        <v>0</v>
      </c>
      <c r="F93" s="11">
        <v>0</v>
      </c>
      <c r="G93" s="11">
        <f t="shared" si="2"/>
        <v>0</v>
      </c>
      <c r="H93" s="29"/>
      <c r="I93" s="11"/>
      <c r="J93" s="11">
        <f t="shared" si="3"/>
        <v>0</v>
      </c>
      <c r="K93" s="11">
        <f t="shared" si="4"/>
        <v>0</v>
      </c>
      <c r="L93" s="11">
        <f t="shared" si="5"/>
        <v>0</v>
      </c>
    </row>
    <row r="94" spans="1:12" x14ac:dyDescent="0.2">
      <c r="A94" s="11" t="s">
        <v>71</v>
      </c>
      <c r="B94" s="11">
        <v>6215</v>
      </c>
      <c r="C94" s="11"/>
      <c r="D94" s="11">
        <f t="shared" si="17"/>
        <v>6215</v>
      </c>
      <c r="E94" s="11">
        <v>0</v>
      </c>
      <c r="F94" s="11">
        <v>0</v>
      </c>
      <c r="G94" s="11">
        <f t="shared" si="2"/>
        <v>0</v>
      </c>
      <c r="H94" s="29"/>
      <c r="I94" s="11"/>
      <c r="J94" s="11">
        <f t="shared" si="3"/>
        <v>0</v>
      </c>
      <c r="K94" s="11">
        <f t="shared" si="4"/>
        <v>0</v>
      </c>
      <c r="L94" s="11">
        <f t="shared" si="5"/>
        <v>0</v>
      </c>
    </row>
    <row r="95" spans="1:12" x14ac:dyDescent="0.2">
      <c r="A95" s="11" t="s">
        <v>76</v>
      </c>
      <c r="B95" s="11">
        <v>18077</v>
      </c>
      <c r="C95" s="11"/>
      <c r="D95" s="11">
        <f t="shared" si="17"/>
        <v>18077</v>
      </c>
      <c r="E95" s="11">
        <v>16558</v>
      </c>
      <c r="F95" s="11">
        <v>0</v>
      </c>
      <c r="G95" s="11">
        <f t="shared" si="2"/>
        <v>16558</v>
      </c>
      <c r="H95" s="29"/>
      <c r="I95" s="11"/>
      <c r="J95" s="11">
        <f t="shared" si="3"/>
        <v>16558</v>
      </c>
      <c r="K95" s="11">
        <f t="shared" si="4"/>
        <v>0</v>
      </c>
      <c r="L95" s="11">
        <f t="shared" si="5"/>
        <v>16558</v>
      </c>
    </row>
    <row r="96" spans="1:12" x14ac:dyDescent="0.2">
      <c r="A96" s="11" t="s">
        <v>77</v>
      </c>
      <c r="B96" s="11">
        <v>4500</v>
      </c>
      <c r="C96" s="11"/>
      <c r="D96" s="11">
        <f t="shared" si="17"/>
        <v>4500</v>
      </c>
      <c r="E96" s="11">
        <v>0</v>
      </c>
      <c r="F96" s="11">
        <v>0</v>
      </c>
      <c r="G96" s="11">
        <f t="shared" si="2"/>
        <v>0</v>
      </c>
      <c r="H96" s="29"/>
      <c r="I96" s="11"/>
      <c r="J96" s="11">
        <f t="shared" si="3"/>
        <v>0</v>
      </c>
      <c r="K96" s="11">
        <f t="shared" si="4"/>
        <v>0</v>
      </c>
      <c r="L96" s="11">
        <f t="shared" si="5"/>
        <v>0</v>
      </c>
    </row>
    <row r="97" spans="1:12" x14ac:dyDescent="0.2">
      <c r="A97" s="11" t="s">
        <v>78</v>
      </c>
      <c r="B97" s="11">
        <v>7700</v>
      </c>
      <c r="C97" s="11"/>
      <c r="D97" s="11">
        <f t="shared" si="17"/>
        <v>7700</v>
      </c>
      <c r="E97" s="11">
        <v>7700</v>
      </c>
      <c r="F97" s="11">
        <v>0</v>
      </c>
      <c r="G97" s="11">
        <f t="shared" si="2"/>
        <v>7700</v>
      </c>
      <c r="H97" s="29"/>
      <c r="I97" s="11"/>
      <c r="J97" s="11">
        <f t="shared" si="3"/>
        <v>7700</v>
      </c>
      <c r="K97" s="11">
        <f t="shared" si="4"/>
        <v>0</v>
      </c>
      <c r="L97" s="11">
        <f t="shared" si="5"/>
        <v>7700</v>
      </c>
    </row>
    <row r="98" spans="1:12" x14ac:dyDescent="0.2">
      <c r="A98" s="11" t="s">
        <v>75</v>
      </c>
      <c r="B98" s="11">
        <v>3500</v>
      </c>
      <c r="C98" s="11"/>
      <c r="D98" s="11">
        <f t="shared" si="17"/>
        <v>3500</v>
      </c>
      <c r="E98" s="11">
        <v>0</v>
      </c>
      <c r="F98" s="11">
        <v>0</v>
      </c>
      <c r="G98" s="11">
        <f t="shared" si="2"/>
        <v>0</v>
      </c>
      <c r="H98" s="29"/>
      <c r="I98" s="11"/>
      <c r="J98" s="11">
        <f t="shared" si="3"/>
        <v>0</v>
      </c>
      <c r="K98" s="11">
        <f t="shared" si="4"/>
        <v>0</v>
      </c>
      <c r="L98" s="11">
        <f t="shared" si="5"/>
        <v>0</v>
      </c>
    </row>
    <row r="99" spans="1:12" x14ac:dyDescent="0.2">
      <c r="A99" s="11" t="s">
        <v>234</v>
      </c>
      <c r="B99" s="11"/>
      <c r="C99" s="11"/>
      <c r="D99" s="11"/>
      <c r="E99" s="11">
        <v>2010</v>
      </c>
      <c r="F99" s="11">
        <v>0</v>
      </c>
      <c r="G99" s="11">
        <f t="shared" si="2"/>
        <v>2010</v>
      </c>
      <c r="H99" s="29"/>
      <c r="I99" s="11"/>
      <c r="J99" s="11">
        <f t="shared" si="3"/>
        <v>2010</v>
      </c>
      <c r="K99" s="11">
        <f t="shared" si="4"/>
        <v>0</v>
      </c>
      <c r="L99" s="11">
        <f t="shared" si="5"/>
        <v>2010</v>
      </c>
    </row>
    <row r="100" spans="1:12" x14ac:dyDescent="0.2">
      <c r="A100" s="11" t="s">
        <v>255</v>
      </c>
      <c r="B100" s="11"/>
      <c r="C100" s="11"/>
      <c r="D100" s="11"/>
      <c r="E100" s="11">
        <v>4781</v>
      </c>
      <c r="F100" s="11">
        <v>0</v>
      </c>
      <c r="G100" s="11">
        <f t="shared" si="2"/>
        <v>4781</v>
      </c>
      <c r="H100" s="29"/>
      <c r="I100" s="11"/>
      <c r="J100" s="11">
        <f t="shared" si="3"/>
        <v>4781</v>
      </c>
      <c r="K100" s="11">
        <f t="shared" si="4"/>
        <v>0</v>
      </c>
      <c r="L100" s="11">
        <f t="shared" si="5"/>
        <v>4781</v>
      </c>
    </row>
    <row r="101" spans="1:12" x14ac:dyDescent="0.2">
      <c r="A101" s="11" t="s">
        <v>256</v>
      </c>
      <c r="B101" s="11"/>
      <c r="C101" s="11"/>
      <c r="D101" s="11"/>
      <c r="E101" s="11">
        <v>4884</v>
      </c>
      <c r="F101" s="11">
        <v>0</v>
      </c>
      <c r="G101" s="11">
        <f t="shared" si="2"/>
        <v>4884</v>
      </c>
      <c r="H101" s="29"/>
      <c r="I101" s="11"/>
      <c r="J101" s="11">
        <f t="shared" si="3"/>
        <v>4884</v>
      </c>
      <c r="K101" s="11">
        <f t="shared" si="4"/>
        <v>0</v>
      </c>
      <c r="L101" s="11">
        <f t="shared" si="5"/>
        <v>4884</v>
      </c>
    </row>
    <row r="102" spans="1:12" x14ac:dyDescent="0.2">
      <c r="A102" s="11" t="s">
        <v>208</v>
      </c>
      <c r="B102" s="11"/>
      <c r="C102" s="11"/>
      <c r="D102" s="11"/>
      <c r="E102" s="11">
        <v>838</v>
      </c>
      <c r="F102" s="11">
        <v>0</v>
      </c>
      <c r="G102" s="11">
        <f t="shared" si="2"/>
        <v>838</v>
      </c>
      <c r="H102" s="29"/>
      <c r="I102" s="11"/>
      <c r="J102" s="11">
        <f t="shared" si="3"/>
        <v>838</v>
      </c>
      <c r="K102" s="11">
        <f t="shared" si="4"/>
        <v>0</v>
      </c>
      <c r="L102" s="11">
        <f t="shared" si="5"/>
        <v>838</v>
      </c>
    </row>
    <row r="103" spans="1:12" x14ac:dyDescent="0.2">
      <c r="A103" s="11"/>
      <c r="B103" s="11"/>
      <c r="C103" s="11"/>
      <c r="D103" s="11"/>
      <c r="E103" s="11"/>
      <c r="F103" s="11"/>
      <c r="G103" s="11"/>
      <c r="H103" s="29"/>
      <c r="I103" s="11"/>
      <c r="J103" s="11"/>
      <c r="K103" s="11"/>
      <c r="L103" s="11"/>
    </row>
    <row r="104" spans="1:12" x14ac:dyDescent="0.2">
      <c r="A104" s="8" t="s">
        <v>122</v>
      </c>
      <c r="B104" s="8">
        <f>SUM(B105)</f>
        <v>1905</v>
      </c>
      <c r="C104" s="8">
        <f>SUM(C105)</f>
        <v>0</v>
      </c>
      <c r="D104" s="8">
        <f>SUM(D105)</f>
        <v>1905</v>
      </c>
      <c r="E104" s="8">
        <f t="shared" ref="E104:L104" si="18">SUM(E105)</f>
        <v>0</v>
      </c>
      <c r="F104" s="8">
        <f t="shared" si="18"/>
        <v>0</v>
      </c>
      <c r="G104" s="8">
        <f t="shared" si="18"/>
        <v>0</v>
      </c>
      <c r="H104" s="30">
        <f t="shared" si="18"/>
        <v>0</v>
      </c>
      <c r="I104" s="8">
        <f t="shared" si="18"/>
        <v>0</v>
      </c>
      <c r="J104" s="8">
        <f t="shared" si="18"/>
        <v>0</v>
      </c>
      <c r="K104" s="8">
        <f t="shared" si="18"/>
        <v>0</v>
      </c>
      <c r="L104" s="8">
        <f t="shared" si="18"/>
        <v>0</v>
      </c>
    </row>
    <row r="105" spans="1:12" x14ac:dyDescent="0.2">
      <c r="A105" s="11" t="s">
        <v>123</v>
      </c>
      <c r="B105" s="11">
        <v>1905</v>
      </c>
      <c r="C105" s="11"/>
      <c r="D105" s="11">
        <f>SUM(B105:C105)</f>
        <v>1905</v>
      </c>
      <c r="E105" s="11">
        <v>0</v>
      </c>
      <c r="F105" s="11">
        <v>0</v>
      </c>
      <c r="G105" s="11">
        <f t="shared" si="2"/>
        <v>0</v>
      </c>
      <c r="H105" s="29"/>
      <c r="I105" s="11"/>
      <c r="J105" s="11">
        <f t="shared" si="3"/>
        <v>0</v>
      </c>
      <c r="K105" s="11">
        <f t="shared" si="4"/>
        <v>0</v>
      </c>
      <c r="L105" s="11">
        <f t="shared" si="5"/>
        <v>0</v>
      </c>
    </row>
    <row r="106" spans="1:12" x14ac:dyDescent="0.2">
      <c r="A106" s="11"/>
      <c r="B106" s="11"/>
      <c r="C106" s="11"/>
      <c r="D106" s="11"/>
      <c r="E106" s="11"/>
      <c r="F106" s="11"/>
      <c r="G106" s="11"/>
      <c r="H106" s="29"/>
      <c r="I106" s="11"/>
      <c r="J106" s="11"/>
      <c r="K106" s="11"/>
      <c r="L106" s="11"/>
    </row>
    <row r="107" spans="1:12" x14ac:dyDescent="0.2">
      <c r="A107" s="8" t="s">
        <v>235</v>
      </c>
      <c r="B107" s="8">
        <f>SUM(B108)</f>
        <v>0</v>
      </c>
      <c r="C107" s="8">
        <f t="shared" ref="C107:L107" si="19">SUM(C108)</f>
        <v>0</v>
      </c>
      <c r="D107" s="8">
        <f t="shared" si="19"/>
        <v>0</v>
      </c>
      <c r="E107" s="8">
        <f t="shared" si="19"/>
        <v>5334</v>
      </c>
      <c r="F107" s="8">
        <f t="shared" si="19"/>
        <v>0</v>
      </c>
      <c r="G107" s="8">
        <f t="shared" si="19"/>
        <v>5334</v>
      </c>
      <c r="H107" s="30">
        <f t="shared" si="19"/>
        <v>0</v>
      </c>
      <c r="I107" s="8">
        <f t="shared" si="19"/>
        <v>0</v>
      </c>
      <c r="J107" s="8">
        <f t="shared" si="19"/>
        <v>5334</v>
      </c>
      <c r="K107" s="8">
        <f t="shared" si="19"/>
        <v>0</v>
      </c>
      <c r="L107" s="8">
        <f t="shared" si="19"/>
        <v>5334</v>
      </c>
    </row>
    <row r="108" spans="1:12" x14ac:dyDescent="0.2">
      <c r="A108" s="11" t="s">
        <v>236</v>
      </c>
      <c r="B108" s="11"/>
      <c r="C108" s="11"/>
      <c r="D108" s="11"/>
      <c r="E108" s="11">
        <v>5334</v>
      </c>
      <c r="F108" s="11">
        <v>0</v>
      </c>
      <c r="G108" s="11">
        <f>SUM(E108:F108)</f>
        <v>5334</v>
      </c>
      <c r="H108" s="29"/>
      <c r="I108" s="11"/>
      <c r="J108" s="11">
        <f t="shared" ref="J108:K108" si="20">SUM(E108,H108)</f>
        <v>5334</v>
      </c>
      <c r="K108" s="11">
        <f t="shared" si="20"/>
        <v>0</v>
      </c>
      <c r="L108" s="11">
        <f t="shared" ref="L108" si="21">SUM(J108:K108)</f>
        <v>5334</v>
      </c>
    </row>
    <row r="109" spans="1:12" x14ac:dyDescent="0.2">
      <c r="A109" s="11"/>
      <c r="B109" s="11"/>
      <c r="C109" s="11"/>
      <c r="D109" s="11"/>
      <c r="E109" s="11"/>
      <c r="F109" s="11"/>
      <c r="G109" s="11"/>
      <c r="H109" s="11"/>
      <c r="I109" s="11"/>
      <c r="J109" s="11"/>
      <c r="K109" s="11"/>
      <c r="L109" s="11"/>
    </row>
    <row r="110" spans="1:12" x14ac:dyDescent="0.2">
      <c r="A110" s="8" t="s">
        <v>101</v>
      </c>
      <c r="B110" s="8">
        <f>SUM(B111)</f>
        <v>3810</v>
      </c>
      <c r="C110" s="8">
        <f>SUM(C111)</f>
        <v>0</v>
      </c>
      <c r="D110" s="8">
        <f>SUM(D111)</f>
        <v>3810</v>
      </c>
      <c r="E110" s="8">
        <f t="shared" ref="E110:L110" si="22">SUM(E111)</f>
        <v>0</v>
      </c>
      <c r="F110" s="8">
        <f t="shared" si="22"/>
        <v>0</v>
      </c>
      <c r="G110" s="8">
        <f t="shared" si="22"/>
        <v>0</v>
      </c>
      <c r="H110" s="8">
        <f t="shared" si="22"/>
        <v>0</v>
      </c>
      <c r="I110" s="8">
        <f t="shared" si="22"/>
        <v>0</v>
      </c>
      <c r="J110" s="8">
        <f t="shared" si="22"/>
        <v>0</v>
      </c>
      <c r="K110" s="8">
        <f t="shared" si="22"/>
        <v>0</v>
      </c>
      <c r="L110" s="8">
        <f t="shared" si="22"/>
        <v>0</v>
      </c>
    </row>
    <row r="111" spans="1:12" x14ac:dyDescent="0.2">
      <c r="A111" s="11" t="s">
        <v>102</v>
      </c>
      <c r="B111" s="11">
        <v>3810</v>
      </c>
      <c r="C111" s="11"/>
      <c r="D111" s="11">
        <f>SUM(B111:C111)</f>
        <v>3810</v>
      </c>
      <c r="E111" s="11">
        <v>0</v>
      </c>
      <c r="F111" s="11">
        <v>0</v>
      </c>
      <c r="G111" s="11">
        <f t="shared" ref="G111:G200" si="23">SUM(E111:F111)</f>
        <v>0</v>
      </c>
      <c r="H111" s="11"/>
      <c r="I111" s="11"/>
      <c r="J111" s="11">
        <f t="shared" ref="J111:J200" si="24">SUM(E111,H111)</f>
        <v>0</v>
      </c>
      <c r="K111" s="11">
        <f t="shared" ref="K111:K200" si="25">SUM(F111,I111)</f>
        <v>0</v>
      </c>
      <c r="L111" s="11">
        <f t="shared" ref="L111:L200" si="26">SUM(J111:K111)</f>
        <v>0</v>
      </c>
    </row>
    <row r="112" spans="1:12" x14ac:dyDescent="0.2">
      <c r="A112" s="11"/>
      <c r="B112" s="11"/>
      <c r="C112" s="11"/>
      <c r="D112" s="11"/>
      <c r="E112" s="11"/>
      <c r="F112" s="11"/>
      <c r="G112" s="11"/>
      <c r="H112" s="11"/>
      <c r="I112" s="11"/>
      <c r="J112" s="11"/>
      <c r="K112" s="11"/>
      <c r="L112" s="11"/>
    </row>
    <row r="113" spans="1:12" x14ac:dyDescent="0.2">
      <c r="A113" s="8" t="s">
        <v>72</v>
      </c>
      <c r="B113" s="8">
        <f>SUM(B114:B117)</f>
        <v>27886</v>
      </c>
      <c r="C113" s="8">
        <f t="shared" ref="C113:L113" si="27">SUM(C114:C117)</f>
        <v>0</v>
      </c>
      <c r="D113" s="8">
        <f t="shared" si="27"/>
        <v>27886</v>
      </c>
      <c r="E113" s="8">
        <f t="shared" si="27"/>
        <v>17052</v>
      </c>
      <c r="F113" s="8">
        <f t="shared" si="27"/>
        <v>0</v>
      </c>
      <c r="G113" s="8">
        <f t="shared" si="27"/>
        <v>17052</v>
      </c>
      <c r="H113" s="8">
        <f t="shared" si="27"/>
        <v>1733</v>
      </c>
      <c r="I113" s="8">
        <f t="shared" si="27"/>
        <v>0</v>
      </c>
      <c r="J113" s="8">
        <f t="shared" si="27"/>
        <v>18785</v>
      </c>
      <c r="K113" s="8">
        <f t="shared" si="27"/>
        <v>0</v>
      </c>
      <c r="L113" s="8">
        <f t="shared" si="27"/>
        <v>18785</v>
      </c>
    </row>
    <row r="114" spans="1:12" x14ac:dyDescent="0.2">
      <c r="A114" s="11" t="s">
        <v>115</v>
      </c>
      <c r="B114" s="11">
        <v>11430</v>
      </c>
      <c r="C114" s="11"/>
      <c r="D114" s="11">
        <f>SUM(B114:C114)</f>
        <v>11430</v>
      </c>
      <c r="E114" s="11">
        <v>0</v>
      </c>
      <c r="F114" s="11">
        <v>0</v>
      </c>
      <c r="G114" s="11">
        <f t="shared" si="23"/>
        <v>0</v>
      </c>
      <c r="H114" s="11"/>
      <c r="I114" s="11"/>
      <c r="J114" s="11">
        <f t="shared" si="24"/>
        <v>0</v>
      </c>
      <c r="K114" s="11">
        <f t="shared" si="25"/>
        <v>0</v>
      </c>
      <c r="L114" s="11">
        <f t="shared" si="26"/>
        <v>0</v>
      </c>
    </row>
    <row r="115" spans="1:12" x14ac:dyDescent="0.2">
      <c r="A115" s="11" t="s">
        <v>106</v>
      </c>
      <c r="B115" s="11">
        <v>16456</v>
      </c>
      <c r="C115" s="11"/>
      <c r="D115" s="11">
        <f>SUM(B115:C115)</f>
        <v>16456</v>
      </c>
      <c r="E115" s="11">
        <v>16557</v>
      </c>
      <c r="F115" s="11">
        <v>0</v>
      </c>
      <c r="G115" s="11">
        <f t="shared" si="23"/>
        <v>16557</v>
      </c>
      <c r="H115" s="29"/>
      <c r="I115" s="11"/>
      <c r="J115" s="11">
        <f t="shared" si="24"/>
        <v>16557</v>
      </c>
      <c r="K115" s="11">
        <f t="shared" si="25"/>
        <v>0</v>
      </c>
      <c r="L115" s="11">
        <f t="shared" si="26"/>
        <v>16557</v>
      </c>
    </row>
    <row r="116" spans="1:12" x14ac:dyDescent="0.2">
      <c r="A116" s="11" t="s">
        <v>209</v>
      </c>
      <c r="B116" s="11"/>
      <c r="C116" s="11"/>
      <c r="D116" s="11"/>
      <c r="E116" s="11">
        <v>495</v>
      </c>
      <c r="F116" s="11">
        <v>0</v>
      </c>
      <c r="G116" s="11">
        <f t="shared" si="23"/>
        <v>495</v>
      </c>
      <c r="H116" s="29"/>
      <c r="I116" s="11"/>
      <c r="J116" s="11">
        <f t="shared" si="24"/>
        <v>495</v>
      </c>
      <c r="K116" s="11">
        <f t="shared" si="25"/>
        <v>0</v>
      </c>
      <c r="L116" s="11">
        <f t="shared" si="26"/>
        <v>495</v>
      </c>
    </row>
    <row r="117" spans="1:12" x14ac:dyDescent="0.2">
      <c r="A117" s="11" t="s">
        <v>278</v>
      </c>
      <c r="B117" s="11"/>
      <c r="C117" s="11"/>
      <c r="D117" s="11"/>
      <c r="E117" s="11"/>
      <c r="F117" s="11"/>
      <c r="G117" s="11"/>
      <c r="H117" s="29">
        <v>1733</v>
      </c>
      <c r="I117" s="11"/>
      <c r="J117" s="11">
        <f t="shared" si="24"/>
        <v>1733</v>
      </c>
      <c r="K117" s="11">
        <f t="shared" si="25"/>
        <v>0</v>
      </c>
      <c r="L117" s="11">
        <f t="shared" si="26"/>
        <v>1733</v>
      </c>
    </row>
    <row r="118" spans="1:12" x14ac:dyDescent="0.2">
      <c r="A118" s="11"/>
      <c r="B118" s="11"/>
      <c r="C118" s="11"/>
      <c r="D118" s="11"/>
      <c r="E118" s="11"/>
      <c r="F118" s="11"/>
      <c r="G118" s="11"/>
      <c r="H118" s="11"/>
      <c r="I118" s="11"/>
      <c r="J118" s="11"/>
      <c r="K118" s="11"/>
      <c r="L118" s="11"/>
    </row>
    <row r="119" spans="1:12" x14ac:dyDescent="0.2">
      <c r="A119" s="7" t="s">
        <v>9</v>
      </c>
      <c r="B119" s="8">
        <f>SUM(B120:B127)</f>
        <v>69300</v>
      </c>
      <c r="C119" s="8">
        <f>SUM(C120:C127)</f>
        <v>0</v>
      </c>
      <c r="D119" s="8">
        <f>SUM(D120:D127)</f>
        <v>69300</v>
      </c>
      <c r="E119" s="8">
        <f t="shared" ref="E119:L119" si="28">SUM(E120:E127)</f>
        <v>32216</v>
      </c>
      <c r="F119" s="8">
        <f t="shared" si="28"/>
        <v>0</v>
      </c>
      <c r="G119" s="8">
        <f t="shared" si="28"/>
        <v>32216</v>
      </c>
      <c r="H119" s="30">
        <f t="shared" si="28"/>
        <v>0</v>
      </c>
      <c r="I119" s="8">
        <f t="shared" si="28"/>
        <v>0</v>
      </c>
      <c r="J119" s="8">
        <f t="shared" si="28"/>
        <v>32216</v>
      </c>
      <c r="K119" s="8">
        <f t="shared" si="28"/>
        <v>0</v>
      </c>
      <c r="L119" s="8">
        <f t="shared" si="28"/>
        <v>32216</v>
      </c>
    </row>
    <row r="120" spans="1:12" x14ac:dyDescent="0.2">
      <c r="A120" s="10" t="s">
        <v>79</v>
      </c>
      <c r="B120" s="11">
        <v>30000</v>
      </c>
      <c r="C120" s="11"/>
      <c r="D120" s="11">
        <f t="shared" ref="D120:D127" si="29">SUM(B120:C120)</f>
        <v>30000</v>
      </c>
      <c r="E120" s="11">
        <v>0</v>
      </c>
      <c r="F120" s="11">
        <v>0</v>
      </c>
      <c r="G120" s="11">
        <f t="shared" si="23"/>
        <v>0</v>
      </c>
      <c r="H120" s="29"/>
      <c r="I120" s="11"/>
      <c r="J120" s="11">
        <f t="shared" si="24"/>
        <v>0</v>
      </c>
      <c r="K120" s="11">
        <f t="shared" si="25"/>
        <v>0</v>
      </c>
      <c r="L120" s="11">
        <f t="shared" si="26"/>
        <v>0</v>
      </c>
    </row>
    <row r="121" spans="1:12" x14ac:dyDescent="0.2">
      <c r="A121" s="10" t="s">
        <v>80</v>
      </c>
      <c r="B121" s="11">
        <v>9800</v>
      </c>
      <c r="C121" s="11"/>
      <c r="D121" s="11">
        <f t="shared" si="29"/>
        <v>9800</v>
      </c>
      <c r="E121" s="11">
        <v>9800</v>
      </c>
      <c r="F121" s="11">
        <v>0</v>
      </c>
      <c r="G121" s="11">
        <f t="shared" si="23"/>
        <v>9800</v>
      </c>
      <c r="H121" s="29"/>
      <c r="I121" s="11"/>
      <c r="J121" s="11">
        <f t="shared" si="24"/>
        <v>9800</v>
      </c>
      <c r="K121" s="11">
        <f t="shared" si="25"/>
        <v>0</v>
      </c>
      <c r="L121" s="11">
        <f t="shared" si="26"/>
        <v>9800</v>
      </c>
    </row>
    <row r="122" spans="1:12" x14ac:dyDescent="0.2">
      <c r="A122" s="10" t="s">
        <v>81</v>
      </c>
      <c r="B122" s="11">
        <v>4200</v>
      </c>
      <c r="C122" s="11"/>
      <c r="D122" s="11">
        <f t="shared" si="29"/>
        <v>4200</v>
      </c>
      <c r="E122" s="11">
        <v>4200</v>
      </c>
      <c r="F122" s="11">
        <v>0</v>
      </c>
      <c r="G122" s="11">
        <f t="shared" si="23"/>
        <v>4200</v>
      </c>
      <c r="H122" s="29"/>
      <c r="I122" s="11"/>
      <c r="J122" s="11">
        <f>SUM(E122,H122)</f>
        <v>4200</v>
      </c>
      <c r="K122" s="11">
        <f t="shared" si="25"/>
        <v>0</v>
      </c>
      <c r="L122" s="11">
        <f t="shared" si="26"/>
        <v>4200</v>
      </c>
    </row>
    <row r="123" spans="1:12" x14ac:dyDescent="0.2">
      <c r="A123" s="10" t="s">
        <v>82</v>
      </c>
      <c r="B123" s="11">
        <v>7800</v>
      </c>
      <c r="C123" s="11"/>
      <c r="D123" s="11">
        <f t="shared" si="29"/>
        <v>7800</v>
      </c>
      <c r="E123" s="11">
        <v>7800</v>
      </c>
      <c r="F123" s="11">
        <v>0</v>
      </c>
      <c r="G123" s="11">
        <f t="shared" si="23"/>
        <v>7800</v>
      </c>
      <c r="H123" s="29"/>
      <c r="I123" s="11"/>
      <c r="J123" s="11">
        <f t="shared" si="24"/>
        <v>7800</v>
      </c>
      <c r="K123" s="11">
        <f t="shared" si="25"/>
        <v>0</v>
      </c>
      <c r="L123" s="11">
        <f t="shared" si="26"/>
        <v>7800</v>
      </c>
    </row>
    <row r="124" spans="1:12" x14ac:dyDescent="0.2">
      <c r="A124" s="10" t="s">
        <v>83</v>
      </c>
      <c r="B124" s="11">
        <v>1500</v>
      </c>
      <c r="C124" s="11"/>
      <c r="D124" s="11">
        <f t="shared" si="29"/>
        <v>1500</v>
      </c>
      <c r="E124" s="11">
        <v>1500</v>
      </c>
      <c r="F124" s="11">
        <v>0</v>
      </c>
      <c r="G124" s="11">
        <f t="shared" si="23"/>
        <v>1500</v>
      </c>
      <c r="H124" s="29"/>
      <c r="I124" s="11"/>
      <c r="J124" s="11">
        <f t="shared" si="24"/>
        <v>1500</v>
      </c>
      <c r="K124" s="11">
        <f t="shared" si="25"/>
        <v>0</v>
      </c>
      <c r="L124" s="11">
        <f t="shared" si="26"/>
        <v>1500</v>
      </c>
    </row>
    <row r="125" spans="1:12" x14ac:dyDescent="0.2">
      <c r="A125" s="10" t="s">
        <v>84</v>
      </c>
      <c r="B125" s="11">
        <v>3000</v>
      </c>
      <c r="C125" s="11"/>
      <c r="D125" s="11">
        <f t="shared" si="29"/>
        <v>3000</v>
      </c>
      <c r="E125" s="11">
        <v>3000</v>
      </c>
      <c r="F125" s="11">
        <v>0</v>
      </c>
      <c r="G125" s="11">
        <f t="shared" si="23"/>
        <v>3000</v>
      </c>
      <c r="H125" s="29"/>
      <c r="I125" s="11"/>
      <c r="J125" s="11">
        <f t="shared" si="24"/>
        <v>3000</v>
      </c>
      <c r="K125" s="11">
        <f t="shared" si="25"/>
        <v>0</v>
      </c>
      <c r="L125" s="11">
        <f t="shared" si="26"/>
        <v>3000</v>
      </c>
    </row>
    <row r="126" spans="1:12" x14ac:dyDescent="0.2">
      <c r="A126" s="10" t="s">
        <v>17</v>
      </c>
      <c r="B126" s="11">
        <v>3000</v>
      </c>
      <c r="C126" s="11"/>
      <c r="D126" s="11">
        <f t="shared" si="29"/>
        <v>3000</v>
      </c>
      <c r="E126" s="11">
        <v>3000</v>
      </c>
      <c r="F126" s="11">
        <v>0</v>
      </c>
      <c r="G126" s="11">
        <f t="shared" si="23"/>
        <v>3000</v>
      </c>
      <c r="H126" s="29"/>
      <c r="I126" s="11"/>
      <c r="J126" s="11">
        <f t="shared" si="24"/>
        <v>3000</v>
      </c>
      <c r="K126" s="11">
        <f t="shared" si="25"/>
        <v>0</v>
      </c>
      <c r="L126" s="11">
        <f t="shared" si="26"/>
        <v>3000</v>
      </c>
    </row>
    <row r="127" spans="1:12" x14ac:dyDescent="0.2">
      <c r="A127" s="10" t="s">
        <v>18</v>
      </c>
      <c r="B127" s="11">
        <v>10000</v>
      </c>
      <c r="C127" s="11"/>
      <c r="D127" s="11">
        <f t="shared" si="29"/>
        <v>10000</v>
      </c>
      <c r="E127" s="11">
        <v>2916</v>
      </c>
      <c r="F127" s="11">
        <v>0</v>
      </c>
      <c r="G127" s="11">
        <f t="shared" si="23"/>
        <v>2916</v>
      </c>
      <c r="H127" s="29"/>
      <c r="I127" s="11"/>
      <c r="J127" s="11">
        <f t="shared" si="24"/>
        <v>2916</v>
      </c>
      <c r="K127" s="11">
        <f t="shared" si="25"/>
        <v>0</v>
      </c>
      <c r="L127" s="11">
        <f t="shared" si="26"/>
        <v>2916</v>
      </c>
    </row>
    <row r="128" spans="1:12" ht="12.75" customHeight="1" x14ac:dyDescent="0.2">
      <c r="A128" s="9"/>
      <c r="B128" s="9"/>
      <c r="C128" s="9"/>
      <c r="D128" s="9"/>
      <c r="E128" s="9"/>
      <c r="F128" s="9"/>
      <c r="G128" s="9"/>
      <c r="H128" s="9"/>
      <c r="I128" s="9"/>
      <c r="J128" s="9"/>
      <c r="K128" s="9"/>
      <c r="L128" s="9"/>
    </row>
    <row r="129" spans="1:12" ht="13.5" customHeight="1" x14ac:dyDescent="0.2">
      <c r="A129" s="8" t="s">
        <v>50</v>
      </c>
      <c r="B129" s="8">
        <f>SUM(B130:B135)</f>
        <v>88279</v>
      </c>
      <c r="C129" s="8">
        <f t="shared" ref="C129:L129" si="30">SUM(C130:C135)</f>
        <v>0</v>
      </c>
      <c r="D129" s="8">
        <f t="shared" si="30"/>
        <v>88279</v>
      </c>
      <c r="E129" s="8">
        <f t="shared" si="30"/>
        <v>254</v>
      </c>
      <c r="F129" s="8">
        <f t="shared" si="30"/>
        <v>0</v>
      </c>
      <c r="G129" s="8">
        <f t="shared" si="30"/>
        <v>254</v>
      </c>
      <c r="H129" s="8">
        <f t="shared" si="30"/>
        <v>305</v>
      </c>
      <c r="I129" s="8">
        <f t="shared" si="30"/>
        <v>0</v>
      </c>
      <c r="J129" s="8">
        <f t="shared" si="30"/>
        <v>559</v>
      </c>
      <c r="K129" s="8">
        <f t="shared" si="30"/>
        <v>0</v>
      </c>
      <c r="L129" s="8">
        <f t="shared" si="30"/>
        <v>559</v>
      </c>
    </row>
    <row r="130" spans="1:12" x14ac:dyDescent="0.2">
      <c r="A130" s="10" t="s">
        <v>169</v>
      </c>
      <c r="B130" s="11">
        <v>78179</v>
      </c>
      <c r="C130" s="11"/>
      <c r="D130" s="11">
        <f t="shared" ref="D130:D134" si="31">SUM(B130:C130)</f>
        <v>78179</v>
      </c>
      <c r="E130" s="11">
        <v>0</v>
      </c>
      <c r="F130" s="11">
        <v>0</v>
      </c>
      <c r="G130" s="11">
        <f t="shared" si="23"/>
        <v>0</v>
      </c>
      <c r="H130" s="29"/>
      <c r="I130" s="11"/>
      <c r="J130" s="11">
        <f t="shared" si="24"/>
        <v>0</v>
      </c>
      <c r="K130" s="11">
        <f t="shared" si="25"/>
        <v>0</v>
      </c>
      <c r="L130" s="11">
        <f t="shared" si="26"/>
        <v>0</v>
      </c>
    </row>
    <row r="131" spans="1:12" x14ac:dyDescent="0.2">
      <c r="A131" s="10" t="s">
        <v>112</v>
      </c>
      <c r="B131" s="11">
        <v>2800</v>
      </c>
      <c r="C131" s="11"/>
      <c r="D131" s="11">
        <f t="shared" si="31"/>
        <v>2800</v>
      </c>
      <c r="E131" s="11">
        <v>254</v>
      </c>
      <c r="F131" s="11">
        <v>0</v>
      </c>
      <c r="G131" s="11">
        <f t="shared" si="23"/>
        <v>254</v>
      </c>
      <c r="H131" s="11"/>
      <c r="I131" s="11"/>
      <c r="J131" s="11">
        <f t="shared" si="24"/>
        <v>254</v>
      </c>
      <c r="K131" s="11">
        <f t="shared" si="25"/>
        <v>0</v>
      </c>
      <c r="L131" s="11">
        <f t="shared" si="26"/>
        <v>254</v>
      </c>
    </row>
    <row r="132" spans="1:12" x14ac:dyDescent="0.2">
      <c r="A132" s="10" t="s">
        <v>51</v>
      </c>
      <c r="B132" s="11">
        <v>1100</v>
      </c>
      <c r="C132" s="11"/>
      <c r="D132" s="11">
        <f t="shared" si="31"/>
        <v>1100</v>
      </c>
      <c r="E132" s="11">
        <v>0</v>
      </c>
      <c r="F132" s="11">
        <v>0</v>
      </c>
      <c r="G132" s="11">
        <f t="shared" si="23"/>
        <v>0</v>
      </c>
      <c r="H132" s="11"/>
      <c r="I132" s="11"/>
      <c r="J132" s="11">
        <f t="shared" si="24"/>
        <v>0</v>
      </c>
      <c r="K132" s="11">
        <f t="shared" si="25"/>
        <v>0</v>
      </c>
      <c r="L132" s="11">
        <f t="shared" si="26"/>
        <v>0</v>
      </c>
    </row>
    <row r="133" spans="1:12" x14ac:dyDescent="0.2">
      <c r="A133" s="10" t="s">
        <v>52</v>
      </c>
      <c r="B133" s="11">
        <v>2200</v>
      </c>
      <c r="C133" s="11"/>
      <c r="D133" s="11">
        <f t="shared" si="31"/>
        <v>2200</v>
      </c>
      <c r="E133" s="11">
        <v>0</v>
      </c>
      <c r="F133" s="11">
        <v>0</v>
      </c>
      <c r="G133" s="11">
        <f t="shared" si="23"/>
        <v>0</v>
      </c>
      <c r="H133" s="11"/>
      <c r="I133" s="11"/>
      <c r="J133" s="11">
        <f t="shared" si="24"/>
        <v>0</v>
      </c>
      <c r="K133" s="11">
        <f t="shared" si="25"/>
        <v>0</v>
      </c>
      <c r="L133" s="11">
        <f t="shared" si="26"/>
        <v>0</v>
      </c>
    </row>
    <row r="134" spans="1:12" x14ac:dyDescent="0.2">
      <c r="A134" s="10" t="s">
        <v>117</v>
      </c>
      <c r="B134" s="11">
        <v>4000</v>
      </c>
      <c r="C134" s="11"/>
      <c r="D134" s="11">
        <f t="shared" si="31"/>
        <v>4000</v>
      </c>
      <c r="E134" s="11">
        <v>0</v>
      </c>
      <c r="F134" s="11">
        <v>0</v>
      </c>
      <c r="G134" s="11">
        <f t="shared" si="23"/>
        <v>0</v>
      </c>
      <c r="H134" s="29"/>
      <c r="I134" s="11"/>
      <c r="J134" s="11">
        <f t="shared" si="24"/>
        <v>0</v>
      </c>
      <c r="K134" s="11">
        <f t="shared" si="25"/>
        <v>0</v>
      </c>
      <c r="L134" s="11">
        <f t="shared" si="26"/>
        <v>0</v>
      </c>
    </row>
    <row r="135" spans="1:12" x14ac:dyDescent="0.2">
      <c r="A135" s="10" t="s">
        <v>279</v>
      </c>
      <c r="B135" s="11"/>
      <c r="C135" s="11"/>
      <c r="D135" s="11"/>
      <c r="E135" s="11"/>
      <c r="F135" s="11"/>
      <c r="G135" s="11"/>
      <c r="H135" s="29">
        <v>305</v>
      </c>
      <c r="I135" s="11"/>
      <c r="J135" s="11">
        <f t="shared" si="24"/>
        <v>305</v>
      </c>
      <c r="K135" s="11">
        <f t="shared" si="25"/>
        <v>0</v>
      </c>
      <c r="L135" s="11">
        <f t="shared" si="26"/>
        <v>305</v>
      </c>
    </row>
    <row r="136" spans="1:12" ht="12.75" customHeight="1" x14ac:dyDescent="0.2">
      <c r="A136" s="10"/>
      <c r="B136" s="11"/>
      <c r="C136" s="11"/>
      <c r="D136" s="11"/>
      <c r="E136" s="11"/>
      <c r="F136" s="11"/>
      <c r="G136" s="11"/>
      <c r="H136" s="29"/>
      <c r="I136" s="11"/>
      <c r="J136" s="11"/>
      <c r="K136" s="11"/>
      <c r="L136" s="11"/>
    </row>
    <row r="137" spans="1:12" ht="25.5" customHeight="1" x14ac:dyDescent="0.2">
      <c r="A137" s="38" t="s">
        <v>0</v>
      </c>
      <c r="B137" s="34" t="s">
        <v>4</v>
      </c>
      <c r="C137" s="34" t="s">
        <v>5</v>
      </c>
      <c r="D137" s="34" t="s">
        <v>198</v>
      </c>
      <c r="E137" s="34" t="s">
        <v>268</v>
      </c>
      <c r="F137" s="34"/>
      <c r="G137" s="34"/>
      <c r="H137" s="36" t="s">
        <v>196</v>
      </c>
      <c r="I137" s="36"/>
      <c r="J137" s="34" t="s">
        <v>292</v>
      </c>
      <c r="K137" s="34"/>
      <c r="L137" s="34"/>
    </row>
    <row r="138" spans="1:12" ht="17.850000000000001" customHeight="1" x14ac:dyDescent="0.2">
      <c r="A138" s="38"/>
      <c r="B138" s="34"/>
      <c r="C138" s="34"/>
      <c r="D138" s="34"/>
      <c r="E138" s="34" t="s">
        <v>4</v>
      </c>
      <c r="F138" s="34" t="s">
        <v>5</v>
      </c>
      <c r="G138" s="34" t="s">
        <v>197</v>
      </c>
      <c r="H138" s="34" t="s">
        <v>4</v>
      </c>
      <c r="I138" s="34" t="s">
        <v>5</v>
      </c>
      <c r="J138" s="34" t="s">
        <v>4</v>
      </c>
      <c r="K138" s="34" t="s">
        <v>5</v>
      </c>
      <c r="L138" s="34" t="s">
        <v>197</v>
      </c>
    </row>
    <row r="139" spans="1:12" ht="17.850000000000001" customHeight="1" x14ac:dyDescent="0.2">
      <c r="A139" s="38"/>
      <c r="B139" s="34"/>
      <c r="C139" s="34"/>
      <c r="D139" s="34"/>
      <c r="E139" s="34"/>
      <c r="F139" s="34"/>
      <c r="G139" s="34"/>
      <c r="H139" s="34"/>
      <c r="I139" s="34"/>
      <c r="J139" s="34"/>
      <c r="K139" s="34"/>
      <c r="L139" s="34"/>
    </row>
    <row r="140" spans="1:12" x14ac:dyDescent="0.2">
      <c r="A140" s="8" t="s">
        <v>33</v>
      </c>
      <c r="B140" s="8">
        <f>SUM(B141:B161)</f>
        <v>596168</v>
      </c>
      <c r="C140" s="8">
        <f t="shared" ref="C140:L140" si="32">SUM(C141:C161)</f>
        <v>0</v>
      </c>
      <c r="D140" s="8">
        <f t="shared" si="32"/>
        <v>596168</v>
      </c>
      <c r="E140" s="8">
        <f t="shared" si="32"/>
        <v>718272</v>
      </c>
      <c r="F140" s="8">
        <f t="shared" si="32"/>
        <v>0</v>
      </c>
      <c r="G140" s="8">
        <f t="shared" si="32"/>
        <v>718272</v>
      </c>
      <c r="H140" s="8">
        <f t="shared" si="32"/>
        <v>2230</v>
      </c>
      <c r="I140" s="8">
        <f t="shared" si="32"/>
        <v>0</v>
      </c>
      <c r="J140" s="8">
        <f t="shared" si="32"/>
        <v>720502</v>
      </c>
      <c r="K140" s="8">
        <f t="shared" si="32"/>
        <v>0</v>
      </c>
      <c r="L140" s="8">
        <f t="shared" si="32"/>
        <v>720502</v>
      </c>
    </row>
    <row r="141" spans="1:12" x14ac:dyDescent="0.2">
      <c r="A141" s="11" t="s">
        <v>121</v>
      </c>
      <c r="B141" s="11">
        <v>20000</v>
      </c>
      <c r="C141" s="11"/>
      <c r="D141" s="11">
        <f t="shared" ref="D141:D151" si="33">SUM(B141:C141)</f>
        <v>20000</v>
      </c>
      <c r="E141" s="11">
        <v>20000</v>
      </c>
      <c r="F141" s="11">
        <v>0</v>
      </c>
      <c r="G141" s="11">
        <f t="shared" si="23"/>
        <v>20000</v>
      </c>
      <c r="H141" s="11"/>
      <c r="I141" s="11"/>
      <c r="J141" s="11">
        <f t="shared" si="24"/>
        <v>20000</v>
      </c>
      <c r="K141" s="11">
        <f t="shared" si="25"/>
        <v>0</v>
      </c>
      <c r="L141" s="11">
        <f t="shared" si="26"/>
        <v>20000</v>
      </c>
    </row>
    <row r="142" spans="1:12" x14ac:dyDescent="0.2">
      <c r="A142" s="11" t="s">
        <v>124</v>
      </c>
      <c r="B142" s="11">
        <v>511436</v>
      </c>
      <c r="C142" s="11"/>
      <c r="D142" s="11">
        <f t="shared" si="33"/>
        <v>511436</v>
      </c>
      <c r="E142" s="11">
        <v>511436</v>
      </c>
      <c r="F142" s="11">
        <v>0</v>
      </c>
      <c r="G142" s="11">
        <f t="shared" si="23"/>
        <v>511436</v>
      </c>
      <c r="H142" s="11"/>
      <c r="I142" s="11"/>
      <c r="J142" s="11">
        <f t="shared" si="24"/>
        <v>511436</v>
      </c>
      <c r="K142" s="11">
        <f t="shared" si="25"/>
        <v>0</v>
      </c>
      <c r="L142" s="11">
        <f t="shared" si="26"/>
        <v>511436</v>
      </c>
    </row>
    <row r="143" spans="1:12" x14ac:dyDescent="0.2">
      <c r="A143" s="11" t="s">
        <v>125</v>
      </c>
      <c r="B143" s="11">
        <v>10000</v>
      </c>
      <c r="C143" s="11"/>
      <c r="D143" s="11">
        <f t="shared" si="33"/>
        <v>10000</v>
      </c>
      <c r="E143" s="11">
        <v>10000</v>
      </c>
      <c r="F143" s="11">
        <v>0</v>
      </c>
      <c r="G143" s="11">
        <f t="shared" si="23"/>
        <v>10000</v>
      </c>
      <c r="H143" s="11"/>
      <c r="I143" s="11"/>
      <c r="J143" s="11">
        <f t="shared" si="24"/>
        <v>10000</v>
      </c>
      <c r="K143" s="11">
        <f t="shared" si="25"/>
        <v>0</v>
      </c>
      <c r="L143" s="11">
        <f t="shared" si="26"/>
        <v>10000</v>
      </c>
    </row>
    <row r="144" spans="1:12" x14ac:dyDescent="0.2">
      <c r="A144" s="11" t="s">
        <v>126</v>
      </c>
      <c r="B144" s="11">
        <v>4952</v>
      </c>
      <c r="C144" s="11"/>
      <c r="D144" s="11">
        <f t="shared" si="33"/>
        <v>4952</v>
      </c>
      <c r="E144" s="11">
        <v>4952</v>
      </c>
      <c r="F144" s="11">
        <v>0</v>
      </c>
      <c r="G144" s="11">
        <f t="shared" si="23"/>
        <v>4952</v>
      </c>
      <c r="H144" s="11"/>
      <c r="I144" s="11"/>
      <c r="J144" s="11">
        <f t="shared" si="24"/>
        <v>4952</v>
      </c>
      <c r="K144" s="11">
        <f t="shared" si="25"/>
        <v>0</v>
      </c>
      <c r="L144" s="11">
        <f t="shared" si="26"/>
        <v>4952</v>
      </c>
    </row>
    <row r="145" spans="1:12" x14ac:dyDescent="0.2">
      <c r="A145" s="11" t="s">
        <v>109</v>
      </c>
      <c r="B145" s="11">
        <v>10160</v>
      </c>
      <c r="C145" s="11"/>
      <c r="D145" s="11">
        <f t="shared" si="33"/>
        <v>10160</v>
      </c>
      <c r="E145" s="11">
        <v>10160</v>
      </c>
      <c r="F145" s="11">
        <v>0</v>
      </c>
      <c r="G145" s="11">
        <f t="shared" si="23"/>
        <v>10160</v>
      </c>
      <c r="H145" s="11"/>
      <c r="I145" s="11"/>
      <c r="J145" s="11">
        <f t="shared" si="24"/>
        <v>10160</v>
      </c>
      <c r="K145" s="11">
        <f t="shared" si="25"/>
        <v>0</v>
      </c>
      <c r="L145" s="11">
        <f t="shared" si="26"/>
        <v>10160</v>
      </c>
    </row>
    <row r="146" spans="1:12" x14ac:dyDescent="0.2">
      <c r="A146" s="11" t="s">
        <v>114</v>
      </c>
      <c r="B146" s="11">
        <v>2540</v>
      </c>
      <c r="C146" s="11"/>
      <c r="D146" s="11">
        <f t="shared" si="33"/>
        <v>2540</v>
      </c>
      <c r="E146" s="11">
        <v>2540</v>
      </c>
      <c r="F146" s="11">
        <v>0</v>
      </c>
      <c r="G146" s="11">
        <f t="shared" si="23"/>
        <v>2540</v>
      </c>
      <c r="H146" s="29">
        <v>-2540</v>
      </c>
      <c r="I146" s="11"/>
      <c r="J146" s="11">
        <f t="shared" si="24"/>
        <v>0</v>
      </c>
      <c r="K146" s="11">
        <f t="shared" si="25"/>
        <v>0</v>
      </c>
      <c r="L146" s="11">
        <f t="shared" si="26"/>
        <v>0</v>
      </c>
    </row>
    <row r="147" spans="1:12" x14ac:dyDescent="0.2">
      <c r="A147" s="11" t="s">
        <v>89</v>
      </c>
      <c r="B147" s="11">
        <v>7000</v>
      </c>
      <c r="C147" s="11"/>
      <c r="D147" s="11">
        <f t="shared" si="33"/>
        <v>7000</v>
      </c>
      <c r="E147" s="11">
        <v>0</v>
      </c>
      <c r="F147" s="11">
        <v>0</v>
      </c>
      <c r="G147" s="11">
        <f t="shared" si="23"/>
        <v>0</v>
      </c>
      <c r="H147" s="29"/>
      <c r="I147" s="11"/>
      <c r="J147" s="11">
        <f t="shared" si="24"/>
        <v>0</v>
      </c>
      <c r="K147" s="11">
        <f t="shared" si="25"/>
        <v>0</v>
      </c>
      <c r="L147" s="11">
        <f t="shared" si="26"/>
        <v>0</v>
      </c>
    </row>
    <row r="148" spans="1:12" x14ac:dyDescent="0.2">
      <c r="A148" s="11" t="s">
        <v>73</v>
      </c>
      <c r="B148" s="11">
        <v>5580</v>
      </c>
      <c r="C148" s="11"/>
      <c r="D148" s="11">
        <f t="shared" si="33"/>
        <v>5580</v>
      </c>
      <c r="E148" s="11">
        <v>5580</v>
      </c>
      <c r="F148" s="11">
        <v>0</v>
      </c>
      <c r="G148" s="11">
        <f t="shared" si="23"/>
        <v>5580</v>
      </c>
      <c r="H148" s="29"/>
      <c r="I148" s="11"/>
      <c r="J148" s="11">
        <f t="shared" si="24"/>
        <v>5580</v>
      </c>
      <c r="K148" s="11">
        <f t="shared" si="25"/>
        <v>0</v>
      </c>
      <c r="L148" s="11">
        <f t="shared" si="26"/>
        <v>5580</v>
      </c>
    </row>
    <row r="149" spans="1:12" x14ac:dyDescent="0.2">
      <c r="A149" s="11" t="s">
        <v>74</v>
      </c>
      <c r="B149" s="11">
        <v>13000</v>
      </c>
      <c r="C149" s="11"/>
      <c r="D149" s="11">
        <f t="shared" si="33"/>
        <v>13000</v>
      </c>
      <c r="E149" s="11">
        <v>0</v>
      </c>
      <c r="F149" s="11">
        <v>0</v>
      </c>
      <c r="G149" s="11">
        <f t="shared" si="23"/>
        <v>0</v>
      </c>
      <c r="H149" s="29"/>
      <c r="I149" s="11"/>
      <c r="J149" s="11">
        <f t="shared" si="24"/>
        <v>0</v>
      </c>
      <c r="K149" s="11">
        <f t="shared" si="25"/>
        <v>0</v>
      </c>
      <c r="L149" s="11">
        <f t="shared" si="26"/>
        <v>0</v>
      </c>
    </row>
    <row r="150" spans="1:12" x14ac:dyDescent="0.2">
      <c r="A150" s="11" t="s">
        <v>251</v>
      </c>
      <c r="B150" s="11"/>
      <c r="C150" s="11"/>
      <c r="D150" s="11"/>
      <c r="E150" s="11">
        <v>18475</v>
      </c>
      <c r="F150" s="11">
        <v>0</v>
      </c>
      <c r="G150" s="11">
        <f t="shared" si="23"/>
        <v>18475</v>
      </c>
      <c r="H150" s="29"/>
      <c r="I150" s="11"/>
      <c r="J150" s="11">
        <f t="shared" si="24"/>
        <v>18475</v>
      </c>
      <c r="K150" s="11">
        <f t="shared" si="25"/>
        <v>0</v>
      </c>
      <c r="L150" s="11">
        <f t="shared" si="26"/>
        <v>18475</v>
      </c>
    </row>
    <row r="151" spans="1:12" x14ac:dyDescent="0.2">
      <c r="A151" s="11" t="s">
        <v>88</v>
      </c>
      <c r="B151" s="11">
        <v>11500</v>
      </c>
      <c r="C151" s="11"/>
      <c r="D151" s="11">
        <f t="shared" si="33"/>
        <v>11500</v>
      </c>
      <c r="E151" s="11">
        <v>11500</v>
      </c>
      <c r="F151" s="11">
        <v>0</v>
      </c>
      <c r="G151" s="11">
        <f t="shared" si="23"/>
        <v>11500</v>
      </c>
      <c r="H151" s="29"/>
      <c r="I151" s="11"/>
      <c r="J151" s="11">
        <f t="shared" si="24"/>
        <v>11500</v>
      </c>
      <c r="K151" s="11">
        <f t="shared" si="25"/>
        <v>0</v>
      </c>
      <c r="L151" s="11">
        <f t="shared" si="26"/>
        <v>11500</v>
      </c>
    </row>
    <row r="152" spans="1:12" x14ac:dyDescent="0.2">
      <c r="A152" s="11" t="s">
        <v>210</v>
      </c>
      <c r="B152" s="11"/>
      <c r="C152" s="11"/>
      <c r="D152" s="11"/>
      <c r="E152" s="11">
        <v>1451</v>
      </c>
      <c r="F152" s="11">
        <v>0</v>
      </c>
      <c r="G152" s="11">
        <f t="shared" si="23"/>
        <v>1451</v>
      </c>
      <c r="H152" s="29"/>
      <c r="I152" s="11"/>
      <c r="J152" s="11">
        <f t="shared" si="24"/>
        <v>1451</v>
      </c>
      <c r="K152" s="11">
        <f t="shared" si="25"/>
        <v>0</v>
      </c>
      <c r="L152" s="11">
        <f t="shared" si="26"/>
        <v>1451</v>
      </c>
    </row>
    <row r="153" spans="1:12" x14ac:dyDescent="0.2">
      <c r="A153" s="11" t="s">
        <v>216</v>
      </c>
      <c r="B153" s="11"/>
      <c r="C153" s="11"/>
      <c r="D153" s="11"/>
      <c r="E153" s="11">
        <v>756</v>
      </c>
      <c r="F153" s="11">
        <v>0</v>
      </c>
      <c r="G153" s="11">
        <f t="shared" si="23"/>
        <v>756</v>
      </c>
      <c r="H153" s="29"/>
      <c r="I153" s="11"/>
      <c r="J153" s="11">
        <f t="shared" si="24"/>
        <v>756</v>
      </c>
      <c r="K153" s="11">
        <f t="shared" si="25"/>
        <v>0</v>
      </c>
      <c r="L153" s="11">
        <f t="shared" si="26"/>
        <v>756</v>
      </c>
    </row>
    <row r="154" spans="1:12" x14ac:dyDescent="0.2">
      <c r="A154" s="11" t="s">
        <v>280</v>
      </c>
      <c r="B154" s="11"/>
      <c r="C154" s="11"/>
      <c r="D154" s="11"/>
      <c r="E154" s="11"/>
      <c r="F154" s="11"/>
      <c r="G154" s="11"/>
      <c r="H154" s="29">
        <v>3353</v>
      </c>
      <c r="I154" s="11"/>
      <c r="J154" s="11">
        <f t="shared" si="24"/>
        <v>3353</v>
      </c>
      <c r="K154" s="11">
        <f t="shared" si="25"/>
        <v>0</v>
      </c>
      <c r="L154" s="11">
        <f t="shared" si="26"/>
        <v>3353</v>
      </c>
    </row>
    <row r="155" spans="1:12" x14ac:dyDescent="0.2">
      <c r="A155" s="11" t="s">
        <v>222</v>
      </c>
      <c r="B155" s="11"/>
      <c r="C155" s="11"/>
      <c r="D155" s="11"/>
      <c r="E155" s="11">
        <v>0</v>
      </c>
      <c r="F155" s="11">
        <v>0</v>
      </c>
      <c r="G155" s="11">
        <f t="shared" si="23"/>
        <v>0</v>
      </c>
      <c r="H155" s="29"/>
      <c r="I155" s="11"/>
      <c r="J155" s="11">
        <f t="shared" si="24"/>
        <v>0</v>
      </c>
      <c r="K155" s="11">
        <f t="shared" si="25"/>
        <v>0</v>
      </c>
      <c r="L155" s="11">
        <f t="shared" si="26"/>
        <v>0</v>
      </c>
    </row>
    <row r="156" spans="1:12" x14ac:dyDescent="0.2">
      <c r="A156" s="11" t="s">
        <v>237</v>
      </c>
      <c r="B156" s="11"/>
      <c r="C156" s="11"/>
      <c r="D156" s="11"/>
      <c r="E156" s="11">
        <v>659</v>
      </c>
      <c r="F156" s="11">
        <v>0</v>
      </c>
      <c r="G156" s="11">
        <f t="shared" si="23"/>
        <v>659</v>
      </c>
      <c r="H156" s="29"/>
      <c r="I156" s="11"/>
      <c r="J156" s="11">
        <f t="shared" si="24"/>
        <v>659</v>
      </c>
      <c r="K156" s="11">
        <f t="shared" si="25"/>
        <v>0</v>
      </c>
      <c r="L156" s="11">
        <f t="shared" si="26"/>
        <v>659</v>
      </c>
    </row>
    <row r="157" spans="1:12" x14ac:dyDescent="0.2">
      <c r="A157" s="11" t="s">
        <v>238</v>
      </c>
      <c r="B157" s="11"/>
      <c r="C157" s="11"/>
      <c r="D157" s="11"/>
      <c r="E157" s="11">
        <v>1651</v>
      </c>
      <c r="F157" s="11">
        <v>0</v>
      </c>
      <c r="G157" s="11">
        <f t="shared" si="23"/>
        <v>1651</v>
      </c>
      <c r="H157" s="29"/>
      <c r="I157" s="11"/>
      <c r="J157" s="11">
        <f t="shared" si="24"/>
        <v>1651</v>
      </c>
      <c r="K157" s="11">
        <f t="shared" si="25"/>
        <v>0</v>
      </c>
      <c r="L157" s="11">
        <f t="shared" si="26"/>
        <v>1651</v>
      </c>
    </row>
    <row r="158" spans="1:12" x14ac:dyDescent="0.2">
      <c r="A158" s="11" t="s">
        <v>257</v>
      </c>
      <c r="B158" s="11"/>
      <c r="C158" s="11"/>
      <c r="D158" s="11"/>
      <c r="E158" s="11">
        <v>8611</v>
      </c>
      <c r="F158" s="11">
        <v>0</v>
      </c>
      <c r="G158" s="11">
        <f t="shared" si="23"/>
        <v>8611</v>
      </c>
      <c r="H158" s="29"/>
      <c r="I158" s="11"/>
      <c r="J158" s="11">
        <f t="shared" si="24"/>
        <v>8611</v>
      </c>
      <c r="K158" s="11">
        <f t="shared" si="25"/>
        <v>0</v>
      </c>
      <c r="L158" s="11">
        <f t="shared" si="26"/>
        <v>8611</v>
      </c>
    </row>
    <row r="159" spans="1:12" x14ac:dyDescent="0.2">
      <c r="A159" s="10" t="s">
        <v>169</v>
      </c>
      <c r="B159" s="11"/>
      <c r="C159" s="11"/>
      <c r="D159" s="11"/>
      <c r="E159" s="11">
        <v>110501</v>
      </c>
      <c r="F159" s="11">
        <v>0</v>
      </c>
      <c r="G159" s="11">
        <f t="shared" si="23"/>
        <v>110501</v>
      </c>
      <c r="H159" s="29"/>
      <c r="I159" s="11"/>
      <c r="J159" s="11">
        <f t="shared" si="24"/>
        <v>110501</v>
      </c>
      <c r="K159" s="11">
        <f t="shared" si="25"/>
        <v>0</v>
      </c>
      <c r="L159" s="11">
        <f t="shared" si="26"/>
        <v>110501</v>
      </c>
    </row>
    <row r="160" spans="1:12" x14ac:dyDescent="0.2">
      <c r="A160" s="10" t="s">
        <v>281</v>
      </c>
      <c r="B160" s="11"/>
      <c r="C160" s="11"/>
      <c r="D160" s="11"/>
      <c r="E160" s="11"/>
      <c r="F160" s="11"/>
      <c r="G160" s="11"/>
      <c r="H160" s="29">
        <v>1245</v>
      </c>
      <c r="I160" s="11"/>
      <c r="J160" s="11">
        <f t="shared" si="24"/>
        <v>1245</v>
      </c>
      <c r="K160" s="11">
        <f t="shared" si="25"/>
        <v>0</v>
      </c>
      <c r="L160" s="11">
        <f t="shared" si="26"/>
        <v>1245</v>
      </c>
    </row>
    <row r="161" spans="1:12" x14ac:dyDescent="0.2">
      <c r="A161" s="10" t="s">
        <v>282</v>
      </c>
      <c r="B161" s="11"/>
      <c r="C161" s="11"/>
      <c r="D161" s="11"/>
      <c r="E161" s="11"/>
      <c r="F161" s="11"/>
      <c r="G161" s="11"/>
      <c r="H161" s="29">
        <v>172</v>
      </c>
      <c r="I161" s="11"/>
      <c r="J161" s="11">
        <f t="shared" si="24"/>
        <v>172</v>
      </c>
      <c r="K161" s="11">
        <f t="shared" si="25"/>
        <v>0</v>
      </c>
      <c r="L161" s="11">
        <f t="shared" si="26"/>
        <v>172</v>
      </c>
    </row>
    <row r="162" spans="1:12" x14ac:dyDescent="0.2">
      <c r="A162" s="10"/>
      <c r="B162" s="11"/>
      <c r="C162" s="11"/>
      <c r="D162" s="11"/>
      <c r="E162" s="11"/>
      <c r="F162" s="11"/>
      <c r="G162" s="11"/>
      <c r="H162" s="29"/>
      <c r="I162" s="11"/>
      <c r="J162" s="11"/>
      <c r="K162" s="11"/>
      <c r="L162" s="11"/>
    </row>
    <row r="163" spans="1:12" x14ac:dyDescent="0.2">
      <c r="A163" s="7" t="s">
        <v>104</v>
      </c>
      <c r="B163" s="8">
        <f>SUM(B164)</f>
        <v>0</v>
      </c>
      <c r="C163" s="8">
        <f t="shared" ref="C163:L163" si="34">SUM(C164)</f>
        <v>0</v>
      </c>
      <c r="D163" s="8">
        <f t="shared" si="34"/>
        <v>0</v>
      </c>
      <c r="E163" s="8">
        <f t="shared" si="34"/>
        <v>0</v>
      </c>
      <c r="F163" s="8">
        <f t="shared" si="34"/>
        <v>0</v>
      </c>
      <c r="G163" s="8">
        <f t="shared" si="34"/>
        <v>0</v>
      </c>
      <c r="H163" s="8">
        <f t="shared" si="34"/>
        <v>2020</v>
      </c>
      <c r="I163" s="8">
        <f t="shared" si="34"/>
        <v>0</v>
      </c>
      <c r="J163" s="8">
        <f t="shared" si="34"/>
        <v>2020</v>
      </c>
      <c r="K163" s="8">
        <f t="shared" si="34"/>
        <v>0</v>
      </c>
      <c r="L163" s="8">
        <f t="shared" si="34"/>
        <v>2020</v>
      </c>
    </row>
    <row r="164" spans="1:12" x14ac:dyDescent="0.2">
      <c r="A164" s="10" t="s">
        <v>283</v>
      </c>
      <c r="B164" s="11"/>
      <c r="C164" s="11"/>
      <c r="D164" s="11"/>
      <c r="E164" s="11"/>
      <c r="F164" s="11"/>
      <c r="G164" s="11"/>
      <c r="H164" s="29">
        <v>2020</v>
      </c>
      <c r="I164" s="11"/>
      <c r="J164" s="11">
        <f t="shared" si="24"/>
        <v>2020</v>
      </c>
      <c r="K164" s="11">
        <f t="shared" si="25"/>
        <v>0</v>
      </c>
      <c r="L164" s="11">
        <f t="shared" si="26"/>
        <v>2020</v>
      </c>
    </row>
    <row r="165" spans="1:12" x14ac:dyDescent="0.2">
      <c r="A165" s="11"/>
      <c r="B165" s="11"/>
      <c r="C165" s="11"/>
      <c r="D165" s="11"/>
      <c r="E165" s="11"/>
      <c r="F165" s="11"/>
      <c r="G165" s="11"/>
      <c r="H165" s="11"/>
      <c r="I165" s="11"/>
      <c r="J165" s="11"/>
      <c r="K165" s="11"/>
      <c r="L165" s="11"/>
    </row>
    <row r="166" spans="1:12" x14ac:dyDescent="0.2">
      <c r="A166" s="8" t="s">
        <v>167</v>
      </c>
      <c r="B166" s="8">
        <f>SUM(B167)</f>
        <v>11088</v>
      </c>
      <c r="C166" s="8">
        <f>SUM(C167)</f>
        <v>0</v>
      </c>
      <c r="D166" s="8">
        <f>SUM(D167)</f>
        <v>11088</v>
      </c>
      <c r="E166" s="8">
        <f t="shared" ref="E166:L166" si="35">SUM(E167)</f>
        <v>0</v>
      </c>
      <c r="F166" s="8">
        <f t="shared" si="35"/>
        <v>0</v>
      </c>
      <c r="G166" s="8">
        <f t="shared" si="35"/>
        <v>0</v>
      </c>
      <c r="H166" s="8">
        <f t="shared" si="35"/>
        <v>0</v>
      </c>
      <c r="I166" s="8">
        <f t="shared" si="35"/>
        <v>0</v>
      </c>
      <c r="J166" s="8">
        <f t="shared" si="35"/>
        <v>0</v>
      </c>
      <c r="K166" s="8">
        <f t="shared" si="35"/>
        <v>0</v>
      </c>
      <c r="L166" s="8">
        <f t="shared" si="35"/>
        <v>0</v>
      </c>
    </row>
    <row r="167" spans="1:12" x14ac:dyDescent="0.2">
      <c r="A167" s="11" t="s">
        <v>168</v>
      </c>
      <c r="B167" s="11">
        <v>11088</v>
      </c>
      <c r="C167" s="11"/>
      <c r="D167" s="11">
        <f>SUM(B167:C167)</f>
        <v>11088</v>
      </c>
      <c r="E167" s="11">
        <v>0</v>
      </c>
      <c r="F167" s="11">
        <v>0</v>
      </c>
      <c r="G167" s="11">
        <f t="shared" si="23"/>
        <v>0</v>
      </c>
      <c r="H167" s="11"/>
      <c r="I167" s="11"/>
      <c r="J167" s="11">
        <f t="shared" si="24"/>
        <v>0</v>
      </c>
      <c r="K167" s="11">
        <f t="shared" si="25"/>
        <v>0</v>
      </c>
      <c r="L167" s="11">
        <f t="shared" si="26"/>
        <v>0</v>
      </c>
    </row>
    <row r="168" spans="1:12" x14ac:dyDescent="0.2">
      <c r="A168" s="11"/>
      <c r="B168" s="11"/>
      <c r="C168" s="11"/>
      <c r="D168" s="11"/>
      <c r="E168" s="11"/>
      <c r="F168" s="11"/>
      <c r="G168" s="11"/>
      <c r="H168" s="11"/>
      <c r="I168" s="11"/>
      <c r="J168" s="11"/>
      <c r="K168" s="11"/>
      <c r="L168" s="11"/>
    </row>
    <row r="169" spans="1:12" x14ac:dyDescent="0.2">
      <c r="A169" s="7" t="s">
        <v>162</v>
      </c>
      <c r="B169" s="8">
        <f>SUM(B170:B180)</f>
        <v>55737</v>
      </c>
      <c r="C169" s="8">
        <f>SUM(C170:C180)</f>
        <v>0</v>
      </c>
      <c r="D169" s="8">
        <f>SUM(D170:D180)</f>
        <v>55737</v>
      </c>
      <c r="E169" s="8">
        <f t="shared" ref="E169:L169" si="36">SUM(E170:E180)</f>
        <v>27829</v>
      </c>
      <c r="F169" s="8">
        <f t="shared" si="36"/>
        <v>0</v>
      </c>
      <c r="G169" s="8">
        <f t="shared" si="36"/>
        <v>27829</v>
      </c>
      <c r="H169" s="8">
        <f t="shared" si="36"/>
        <v>162</v>
      </c>
      <c r="I169" s="8">
        <f t="shared" si="36"/>
        <v>0</v>
      </c>
      <c r="J169" s="8">
        <f t="shared" si="36"/>
        <v>27991</v>
      </c>
      <c r="K169" s="8">
        <f t="shared" si="36"/>
        <v>0</v>
      </c>
      <c r="L169" s="8">
        <f t="shared" si="36"/>
        <v>27991</v>
      </c>
    </row>
    <row r="170" spans="1:12" x14ac:dyDescent="0.2">
      <c r="A170" s="10" t="s">
        <v>111</v>
      </c>
      <c r="B170" s="11">
        <v>31750</v>
      </c>
      <c r="C170" s="11"/>
      <c r="D170" s="11">
        <f>SUM(B170:C170)</f>
        <v>31750</v>
      </c>
      <c r="E170" s="11">
        <v>724</v>
      </c>
      <c r="F170" s="11">
        <v>0</v>
      </c>
      <c r="G170" s="11">
        <f t="shared" si="23"/>
        <v>724</v>
      </c>
      <c r="H170" s="11"/>
      <c r="I170" s="11"/>
      <c r="J170" s="11">
        <f t="shared" si="24"/>
        <v>724</v>
      </c>
      <c r="K170" s="11">
        <f t="shared" si="25"/>
        <v>0</v>
      </c>
      <c r="L170" s="11">
        <f t="shared" si="26"/>
        <v>724</v>
      </c>
    </row>
    <row r="171" spans="1:12" x14ac:dyDescent="0.2">
      <c r="A171" s="10" t="s">
        <v>192</v>
      </c>
      <c r="B171" s="11">
        <v>1523</v>
      </c>
      <c r="C171" s="11"/>
      <c r="D171" s="11">
        <f>SUM(B171:C171)</f>
        <v>1523</v>
      </c>
      <c r="E171" s="11">
        <v>1523</v>
      </c>
      <c r="F171" s="11">
        <v>0</v>
      </c>
      <c r="G171" s="11">
        <f t="shared" si="23"/>
        <v>1523</v>
      </c>
      <c r="H171" s="11"/>
      <c r="I171" s="11"/>
      <c r="J171" s="11">
        <f t="shared" si="24"/>
        <v>1523</v>
      </c>
      <c r="K171" s="11">
        <f t="shared" si="25"/>
        <v>0</v>
      </c>
      <c r="L171" s="11">
        <f t="shared" si="26"/>
        <v>1523</v>
      </c>
    </row>
    <row r="172" spans="1:12" x14ac:dyDescent="0.2">
      <c r="A172" s="11" t="s">
        <v>85</v>
      </c>
      <c r="B172" s="11">
        <v>5200</v>
      </c>
      <c r="C172" s="11"/>
      <c r="D172" s="11">
        <f t="shared" ref="D172:D180" si="37">SUM(B172:C172)</f>
        <v>5200</v>
      </c>
      <c r="E172" s="11">
        <v>5200</v>
      </c>
      <c r="F172" s="11">
        <v>0</v>
      </c>
      <c r="G172" s="11">
        <f t="shared" si="23"/>
        <v>5200</v>
      </c>
      <c r="H172" s="11"/>
      <c r="I172" s="11"/>
      <c r="J172" s="11">
        <f t="shared" si="24"/>
        <v>5200</v>
      </c>
      <c r="K172" s="11">
        <f t="shared" si="25"/>
        <v>0</v>
      </c>
      <c r="L172" s="11">
        <f t="shared" si="26"/>
        <v>5200</v>
      </c>
    </row>
    <row r="173" spans="1:12" x14ac:dyDescent="0.2">
      <c r="A173" s="11" t="s">
        <v>215</v>
      </c>
      <c r="B173" s="11"/>
      <c r="C173" s="11"/>
      <c r="D173" s="11"/>
      <c r="E173" s="11">
        <v>4754</v>
      </c>
      <c r="F173" s="11">
        <v>0</v>
      </c>
      <c r="G173" s="11">
        <f t="shared" si="23"/>
        <v>4754</v>
      </c>
      <c r="H173" s="29">
        <v>162</v>
      </c>
      <c r="I173" s="11"/>
      <c r="J173" s="11">
        <f t="shared" si="24"/>
        <v>4916</v>
      </c>
      <c r="K173" s="11">
        <f t="shared" si="25"/>
        <v>0</v>
      </c>
      <c r="L173" s="11">
        <f t="shared" si="26"/>
        <v>4916</v>
      </c>
    </row>
    <row r="174" spans="1:12" x14ac:dyDescent="0.2">
      <c r="A174" s="11" t="s">
        <v>239</v>
      </c>
      <c r="B174" s="11"/>
      <c r="C174" s="11"/>
      <c r="D174" s="11"/>
      <c r="E174" s="11">
        <v>160</v>
      </c>
      <c r="F174" s="11">
        <v>0</v>
      </c>
      <c r="G174" s="11">
        <f t="shared" si="23"/>
        <v>160</v>
      </c>
      <c r="H174" s="29"/>
      <c r="I174" s="11"/>
      <c r="J174" s="11">
        <f t="shared" si="24"/>
        <v>160</v>
      </c>
      <c r="K174" s="11">
        <f t="shared" si="25"/>
        <v>0</v>
      </c>
      <c r="L174" s="11">
        <f t="shared" si="26"/>
        <v>160</v>
      </c>
    </row>
    <row r="175" spans="1:12" x14ac:dyDescent="0.2">
      <c r="A175" s="11" t="s">
        <v>262</v>
      </c>
      <c r="B175" s="11"/>
      <c r="C175" s="11"/>
      <c r="D175" s="11"/>
      <c r="E175" s="11">
        <v>1286</v>
      </c>
      <c r="F175" s="11">
        <v>0</v>
      </c>
      <c r="G175" s="11">
        <f t="shared" si="23"/>
        <v>1286</v>
      </c>
      <c r="H175" s="29"/>
      <c r="I175" s="11"/>
      <c r="J175" s="11">
        <f t="shared" si="24"/>
        <v>1286</v>
      </c>
      <c r="K175" s="11">
        <f t="shared" si="25"/>
        <v>0</v>
      </c>
      <c r="L175" s="11">
        <f t="shared" si="26"/>
        <v>1286</v>
      </c>
    </row>
    <row r="176" spans="1:12" x14ac:dyDescent="0.2">
      <c r="A176" s="11" t="s">
        <v>263</v>
      </c>
      <c r="B176" s="11"/>
      <c r="C176" s="11"/>
      <c r="D176" s="11"/>
      <c r="E176" s="11">
        <v>658</v>
      </c>
      <c r="F176" s="11">
        <v>0</v>
      </c>
      <c r="G176" s="11">
        <f t="shared" si="23"/>
        <v>658</v>
      </c>
      <c r="H176" s="29"/>
      <c r="I176" s="11"/>
      <c r="J176" s="11">
        <f t="shared" si="24"/>
        <v>658</v>
      </c>
      <c r="K176" s="11">
        <f t="shared" si="25"/>
        <v>0</v>
      </c>
      <c r="L176" s="11">
        <f t="shared" si="26"/>
        <v>658</v>
      </c>
    </row>
    <row r="177" spans="1:12" x14ac:dyDescent="0.2">
      <c r="A177" s="11" t="s">
        <v>86</v>
      </c>
      <c r="B177" s="11">
        <v>11529</v>
      </c>
      <c r="C177" s="11"/>
      <c r="D177" s="11">
        <f t="shared" si="37"/>
        <v>11529</v>
      </c>
      <c r="E177" s="11">
        <v>11599</v>
      </c>
      <c r="F177" s="11">
        <v>0</v>
      </c>
      <c r="G177" s="11">
        <f t="shared" si="23"/>
        <v>11599</v>
      </c>
      <c r="H177" s="29"/>
      <c r="I177" s="11"/>
      <c r="J177" s="11">
        <f t="shared" si="24"/>
        <v>11599</v>
      </c>
      <c r="K177" s="11">
        <f t="shared" si="25"/>
        <v>0</v>
      </c>
      <c r="L177" s="11">
        <f t="shared" si="26"/>
        <v>11599</v>
      </c>
    </row>
    <row r="178" spans="1:12" x14ac:dyDescent="0.2">
      <c r="A178" s="11" t="s">
        <v>87</v>
      </c>
      <c r="B178" s="11">
        <v>425</v>
      </c>
      <c r="C178" s="11"/>
      <c r="D178" s="11">
        <f t="shared" si="37"/>
        <v>425</v>
      </c>
      <c r="E178" s="11">
        <v>425</v>
      </c>
      <c r="F178" s="11">
        <v>0</v>
      </c>
      <c r="G178" s="11">
        <f t="shared" si="23"/>
        <v>425</v>
      </c>
      <c r="H178" s="11"/>
      <c r="I178" s="11"/>
      <c r="J178" s="11">
        <f t="shared" si="24"/>
        <v>425</v>
      </c>
      <c r="K178" s="11">
        <f t="shared" si="25"/>
        <v>0</v>
      </c>
      <c r="L178" s="11">
        <f t="shared" si="26"/>
        <v>425</v>
      </c>
    </row>
    <row r="179" spans="1:12" x14ac:dyDescent="0.2">
      <c r="A179" s="11" t="s">
        <v>195</v>
      </c>
      <c r="B179" s="11">
        <v>1500</v>
      </c>
      <c r="C179" s="11"/>
      <c r="D179" s="11">
        <f t="shared" si="37"/>
        <v>1500</v>
      </c>
      <c r="E179" s="11">
        <v>1500</v>
      </c>
      <c r="F179" s="11">
        <v>0</v>
      </c>
      <c r="G179" s="11">
        <f t="shared" si="23"/>
        <v>1500</v>
      </c>
      <c r="H179" s="11"/>
      <c r="I179" s="11"/>
      <c r="J179" s="11">
        <f t="shared" si="24"/>
        <v>1500</v>
      </c>
      <c r="K179" s="11">
        <f t="shared" si="25"/>
        <v>0</v>
      </c>
      <c r="L179" s="11">
        <f t="shared" si="26"/>
        <v>1500</v>
      </c>
    </row>
    <row r="180" spans="1:12" x14ac:dyDescent="0.2">
      <c r="A180" s="11" t="s">
        <v>49</v>
      </c>
      <c r="B180" s="11">
        <v>3810</v>
      </c>
      <c r="C180" s="11"/>
      <c r="D180" s="11">
        <f t="shared" si="37"/>
        <v>3810</v>
      </c>
      <c r="E180" s="11">
        <v>0</v>
      </c>
      <c r="F180" s="11">
        <v>0</v>
      </c>
      <c r="G180" s="11">
        <f t="shared" si="23"/>
        <v>0</v>
      </c>
      <c r="H180" s="11"/>
      <c r="I180" s="11"/>
      <c r="J180" s="11">
        <f t="shared" si="24"/>
        <v>0</v>
      </c>
      <c r="K180" s="11">
        <f t="shared" si="25"/>
        <v>0</v>
      </c>
      <c r="L180" s="11">
        <f t="shared" si="26"/>
        <v>0</v>
      </c>
    </row>
    <row r="181" spans="1:12" x14ac:dyDescent="0.2">
      <c r="A181" s="11"/>
      <c r="B181" s="11"/>
      <c r="C181" s="11"/>
      <c r="D181" s="11"/>
      <c r="E181" s="11"/>
      <c r="F181" s="11"/>
      <c r="G181" s="11"/>
      <c r="H181" s="11"/>
      <c r="I181" s="11"/>
      <c r="J181" s="11"/>
      <c r="K181" s="11"/>
      <c r="L181" s="11"/>
    </row>
    <row r="182" spans="1:12" x14ac:dyDescent="0.2">
      <c r="A182" s="7" t="s">
        <v>40</v>
      </c>
      <c r="B182" s="8">
        <f>SUM(B183:B183)</f>
        <v>11000</v>
      </c>
      <c r="C182" s="8">
        <f>SUM(C183:C183)</f>
        <v>0</v>
      </c>
      <c r="D182" s="8">
        <f>SUM(D183:D183)</f>
        <v>11000</v>
      </c>
      <c r="E182" s="8">
        <f t="shared" ref="E182:L182" si="38">SUM(E183:E183)</f>
        <v>11000</v>
      </c>
      <c r="F182" s="8">
        <f t="shared" si="38"/>
        <v>0</v>
      </c>
      <c r="G182" s="8">
        <f t="shared" si="38"/>
        <v>11000</v>
      </c>
      <c r="H182" s="8">
        <f t="shared" si="38"/>
        <v>0</v>
      </c>
      <c r="I182" s="8">
        <f t="shared" si="38"/>
        <v>0</v>
      </c>
      <c r="J182" s="8">
        <f t="shared" si="38"/>
        <v>11000</v>
      </c>
      <c r="K182" s="8">
        <f t="shared" si="38"/>
        <v>0</v>
      </c>
      <c r="L182" s="8">
        <f t="shared" si="38"/>
        <v>11000</v>
      </c>
    </row>
    <row r="183" spans="1:12" x14ac:dyDescent="0.2">
      <c r="A183" s="11" t="s">
        <v>110</v>
      </c>
      <c r="B183" s="11">
        <v>11000</v>
      </c>
      <c r="C183" s="11"/>
      <c r="D183" s="11">
        <f>SUM(B183:C183)</f>
        <v>11000</v>
      </c>
      <c r="E183" s="11">
        <v>11000</v>
      </c>
      <c r="F183" s="11">
        <v>0</v>
      </c>
      <c r="G183" s="11">
        <f t="shared" si="23"/>
        <v>11000</v>
      </c>
      <c r="H183" s="11"/>
      <c r="I183" s="11"/>
      <c r="J183" s="11">
        <f t="shared" si="24"/>
        <v>11000</v>
      </c>
      <c r="K183" s="11">
        <f t="shared" si="25"/>
        <v>0</v>
      </c>
      <c r="L183" s="11">
        <f t="shared" si="26"/>
        <v>11000</v>
      </c>
    </row>
    <row r="184" spans="1:12" x14ac:dyDescent="0.2">
      <c r="A184" s="11"/>
      <c r="B184" s="11"/>
      <c r="C184" s="11"/>
      <c r="D184" s="11"/>
      <c r="E184" s="11"/>
      <c r="F184" s="11"/>
      <c r="G184" s="11"/>
      <c r="H184" s="11"/>
      <c r="I184" s="11"/>
      <c r="J184" s="11"/>
      <c r="K184" s="11"/>
      <c r="L184" s="11"/>
    </row>
    <row r="185" spans="1:12" x14ac:dyDescent="0.2">
      <c r="A185" s="8" t="s">
        <v>92</v>
      </c>
      <c r="B185" s="8">
        <f>SUM(B186:B188)</f>
        <v>9755</v>
      </c>
      <c r="C185" s="8">
        <f>SUM(C186:C188)</f>
        <v>0</v>
      </c>
      <c r="D185" s="8">
        <f>SUM(D186:D188)</f>
        <v>9755</v>
      </c>
      <c r="E185" s="8">
        <f t="shared" ref="E185:L185" si="39">SUM(E186:E188)</f>
        <v>0</v>
      </c>
      <c r="F185" s="8">
        <f t="shared" si="39"/>
        <v>0</v>
      </c>
      <c r="G185" s="8">
        <f t="shared" si="39"/>
        <v>0</v>
      </c>
      <c r="H185" s="8">
        <f t="shared" si="39"/>
        <v>0</v>
      </c>
      <c r="I185" s="8">
        <f t="shared" si="39"/>
        <v>0</v>
      </c>
      <c r="J185" s="8">
        <f t="shared" si="39"/>
        <v>0</v>
      </c>
      <c r="K185" s="8">
        <f t="shared" si="39"/>
        <v>0</v>
      </c>
      <c r="L185" s="8">
        <f t="shared" si="39"/>
        <v>0</v>
      </c>
    </row>
    <row r="186" spans="1:12" x14ac:dyDescent="0.2">
      <c r="A186" s="11" t="s">
        <v>174</v>
      </c>
      <c r="B186" s="11">
        <v>6495</v>
      </c>
      <c r="C186" s="11"/>
      <c r="D186" s="11">
        <f>SUM(B186:C186)</f>
        <v>6495</v>
      </c>
      <c r="E186" s="11">
        <v>0</v>
      </c>
      <c r="F186" s="11">
        <v>0</v>
      </c>
      <c r="G186" s="11">
        <f t="shared" si="23"/>
        <v>0</v>
      </c>
      <c r="H186" s="11"/>
      <c r="I186" s="11"/>
      <c r="J186" s="11">
        <f t="shared" si="24"/>
        <v>0</v>
      </c>
      <c r="K186" s="11">
        <f t="shared" si="25"/>
        <v>0</v>
      </c>
      <c r="L186" s="11">
        <f t="shared" si="26"/>
        <v>0</v>
      </c>
    </row>
    <row r="187" spans="1:12" x14ac:dyDescent="0.2">
      <c r="A187" s="11" t="s">
        <v>173</v>
      </c>
      <c r="B187" s="11">
        <v>2910</v>
      </c>
      <c r="C187" s="11"/>
      <c r="D187" s="11">
        <f>SUM(B187:C187)</f>
        <v>2910</v>
      </c>
      <c r="E187" s="11">
        <v>0</v>
      </c>
      <c r="F187" s="11">
        <v>0</v>
      </c>
      <c r="G187" s="11">
        <f t="shared" si="23"/>
        <v>0</v>
      </c>
      <c r="H187" s="11"/>
      <c r="I187" s="11"/>
      <c r="J187" s="11">
        <f t="shared" si="24"/>
        <v>0</v>
      </c>
      <c r="K187" s="11">
        <f t="shared" si="25"/>
        <v>0</v>
      </c>
      <c r="L187" s="11">
        <f t="shared" si="26"/>
        <v>0</v>
      </c>
    </row>
    <row r="188" spans="1:12" x14ac:dyDescent="0.2">
      <c r="A188" s="11" t="s">
        <v>93</v>
      </c>
      <c r="B188" s="11">
        <v>350</v>
      </c>
      <c r="C188" s="11"/>
      <c r="D188" s="11">
        <f>SUM(B188:C188)</f>
        <v>350</v>
      </c>
      <c r="E188" s="11">
        <v>0</v>
      </c>
      <c r="F188" s="11">
        <v>0</v>
      </c>
      <c r="G188" s="11">
        <f t="shared" si="23"/>
        <v>0</v>
      </c>
      <c r="H188" s="11"/>
      <c r="I188" s="11"/>
      <c r="J188" s="11">
        <f t="shared" si="24"/>
        <v>0</v>
      </c>
      <c r="K188" s="11">
        <f t="shared" si="25"/>
        <v>0</v>
      </c>
      <c r="L188" s="11">
        <f t="shared" si="26"/>
        <v>0</v>
      </c>
    </row>
    <row r="189" spans="1:12" x14ac:dyDescent="0.2">
      <c r="A189" s="11"/>
      <c r="B189" s="11"/>
      <c r="C189" s="11"/>
      <c r="D189" s="11"/>
      <c r="E189" s="11"/>
      <c r="F189" s="11"/>
      <c r="G189" s="11"/>
      <c r="H189" s="11"/>
      <c r="I189" s="11"/>
      <c r="J189" s="11"/>
      <c r="K189" s="11"/>
      <c r="L189" s="11"/>
    </row>
    <row r="190" spans="1:12" x14ac:dyDescent="0.2">
      <c r="A190" s="7" t="s">
        <v>37</v>
      </c>
      <c r="B190" s="8">
        <f t="shared" ref="B190:K190" si="40">SUM(B191:B200)</f>
        <v>499993</v>
      </c>
      <c r="C190" s="8">
        <f t="shared" si="40"/>
        <v>0</v>
      </c>
      <c r="D190" s="8">
        <f t="shared" si="40"/>
        <v>499993</v>
      </c>
      <c r="E190" s="8">
        <f t="shared" si="40"/>
        <v>442807</v>
      </c>
      <c r="F190" s="8">
        <f t="shared" si="40"/>
        <v>0</v>
      </c>
      <c r="G190" s="8">
        <f t="shared" si="40"/>
        <v>442807</v>
      </c>
      <c r="H190" s="8">
        <f t="shared" si="40"/>
        <v>0</v>
      </c>
      <c r="I190" s="8">
        <f t="shared" si="40"/>
        <v>0</v>
      </c>
      <c r="J190" s="8">
        <f t="shared" si="40"/>
        <v>442807</v>
      </c>
      <c r="K190" s="8">
        <f t="shared" si="40"/>
        <v>0</v>
      </c>
      <c r="L190" s="8">
        <f>SUM(L191:L200)</f>
        <v>442807</v>
      </c>
    </row>
    <row r="191" spans="1:12" x14ac:dyDescent="0.2">
      <c r="A191" s="10" t="s">
        <v>175</v>
      </c>
      <c r="B191" s="11">
        <v>33370</v>
      </c>
      <c r="C191" s="11"/>
      <c r="D191" s="11">
        <f t="shared" ref="D191:D199" si="41">SUM(B191:C191)</f>
        <v>33370</v>
      </c>
      <c r="E191" s="11">
        <v>0</v>
      </c>
      <c r="F191" s="11">
        <v>0</v>
      </c>
      <c r="G191" s="11">
        <f t="shared" si="23"/>
        <v>0</v>
      </c>
      <c r="H191" s="11"/>
      <c r="I191" s="11"/>
      <c r="J191" s="11">
        <f t="shared" si="24"/>
        <v>0</v>
      </c>
      <c r="K191" s="11">
        <f t="shared" si="25"/>
        <v>0</v>
      </c>
      <c r="L191" s="11">
        <f t="shared" si="26"/>
        <v>0</v>
      </c>
    </row>
    <row r="192" spans="1:12" x14ac:dyDescent="0.2">
      <c r="A192" s="10" t="s">
        <v>176</v>
      </c>
      <c r="B192" s="11">
        <v>35445</v>
      </c>
      <c r="C192" s="11"/>
      <c r="D192" s="11">
        <f t="shared" si="41"/>
        <v>35445</v>
      </c>
      <c r="E192" s="11">
        <v>5638</v>
      </c>
      <c r="F192" s="11">
        <v>0</v>
      </c>
      <c r="G192" s="11">
        <f t="shared" si="23"/>
        <v>5638</v>
      </c>
      <c r="H192" s="29"/>
      <c r="I192" s="11"/>
      <c r="J192" s="11">
        <f t="shared" si="24"/>
        <v>5638</v>
      </c>
      <c r="K192" s="11">
        <f t="shared" si="25"/>
        <v>0</v>
      </c>
      <c r="L192" s="11">
        <f t="shared" si="26"/>
        <v>5638</v>
      </c>
    </row>
    <row r="193" spans="1:12" x14ac:dyDescent="0.2">
      <c r="A193" s="10" t="s">
        <v>137</v>
      </c>
      <c r="B193" s="11">
        <v>800</v>
      </c>
      <c r="C193" s="11"/>
      <c r="D193" s="11">
        <f t="shared" si="41"/>
        <v>800</v>
      </c>
      <c r="E193" s="11">
        <v>800</v>
      </c>
      <c r="F193" s="11">
        <v>0</v>
      </c>
      <c r="G193" s="11">
        <f t="shared" si="23"/>
        <v>800</v>
      </c>
      <c r="H193" s="29"/>
      <c r="I193" s="11"/>
      <c r="J193" s="11">
        <f t="shared" si="24"/>
        <v>800</v>
      </c>
      <c r="K193" s="11">
        <f t="shared" si="25"/>
        <v>0</v>
      </c>
      <c r="L193" s="11">
        <f t="shared" si="26"/>
        <v>800</v>
      </c>
    </row>
    <row r="194" spans="1:12" x14ac:dyDescent="0.2">
      <c r="A194" s="10" t="s">
        <v>181</v>
      </c>
      <c r="B194" s="11">
        <v>3114</v>
      </c>
      <c r="C194" s="11"/>
      <c r="D194" s="11">
        <f t="shared" si="41"/>
        <v>3114</v>
      </c>
      <c r="E194" s="11">
        <v>3114</v>
      </c>
      <c r="F194" s="11">
        <v>0</v>
      </c>
      <c r="G194" s="11">
        <f t="shared" si="23"/>
        <v>3114</v>
      </c>
      <c r="H194" s="29"/>
      <c r="I194" s="11"/>
      <c r="J194" s="11">
        <f t="shared" si="24"/>
        <v>3114</v>
      </c>
      <c r="K194" s="11">
        <f t="shared" si="25"/>
        <v>0</v>
      </c>
      <c r="L194" s="11">
        <f t="shared" si="26"/>
        <v>3114</v>
      </c>
    </row>
    <row r="195" spans="1:12" x14ac:dyDescent="0.2">
      <c r="A195" s="10" t="s">
        <v>259</v>
      </c>
      <c r="B195" s="11"/>
      <c r="C195" s="11"/>
      <c r="D195" s="11"/>
      <c r="E195" s="11">
        <v>4991</v>
      </c>
      <c r="F195" s="11">
        <v>0</v>
      </c>
      <c r="G195" s="11">
        <f t="shared" si="23"/>
        <v>4991</v>
      </c>
      <c r="H195" s="29"/>
      <c r="I195" s="11"/>
      <c r="J195" s="11">
        <f t="shared" si="24"/>
        <v>4991</v>
      </c>
      <c r="K195" s="11">
        <f t="shared" si="25"/>
        <v>0</v>
      </c>
      <c r="L195" s="11">
        <f t="shared" si="26"/>
        <v>4991</v>
      </c>
    </row>
    <row r="196" spans="1:12" x14ac:dyDescent="0.2">
      <c r="A196" s="10" t="s">
        <v>128</v>
      </c>
      <c r="B196" s="11">
        <v>217146</v>
      </c>
      <c r="C196" s="11"/>
      <c r="D196" s="11">
        <f t="shared" si="41"/>
        <v>217146</v>
      </c>
      <c r="E196" s="11">
        <v>216946</v>
      </c>
      <c r="F196" s="11">
        <v>0</v>
      </c>
      <c r="G196" s="11">
        <f t="shared" si="23"/>
        <v>216946</v>
      </c>
      <c r="H196" s="11"/>
      <c r="I196" s="11"/>
      <c r="J196" s="11">
        <f t="shared" si="24"/>
        <v>216946</v>
      </c>
      <c r="K196" s="11">
        <f t="shared" si="25"/>
        <v>0</v>
      </c>
      <c r="L196" s="11">
        <f t="shared" si="26"/>
        <v>216946</v>
      </c>
    </row>
    <row r="197" spans="1:12" x14ac:dyDescent="0.2">
      <c r="A197" s="10" t="s">
        <v>163</v>
      </c>
      <c r="B197" s="11">
        <v>196943</v>
      </c>
      <c r="C197" s="11"/>
      <c r="D197" s="11">
        <f t="shared" si="41"/>
        <v>196943</v>
      </c>
      <c r="E197" s="11">
        <v>196943</v>
      </c>
      <c r="F197" s="11">
        <v>0</v>
      </c>
      <c r="G197" s="11">
        <f t="shared" si="23"/>
        <v>196943</v>
      </c>
      <c r="H197" s="11"/>
      <c r="I197" s="11"/>
      <c r="J197" s="11">
        <f t="shared" si="24"/>
        <v>196943</v>
      </c>
      <c r="K197" s="11">
        <f t="shared" si="25"/>
        <v>0</v>
      </c>
      <c r="L197" s="11">
        <f t="shared" si="26"/>
        <v>196943</v>
      </c>
    </row>
    <row r="198" spans="1:12" x14ac:dyDescent="0.2">
      <c r="A198" s="10" t="s">
        <v>164</v>
      </c>
      <c r="B198" s="11">
        <v>10000</v>
      </c>
      <c r="C198" s="11"/>
      <c r="D198" s="11">
        <f t="shared" si="41"/>
        <v>10000</v>
      </c>
      <c r="E198" s="11">
        <v>10000</v>
      </c>
      <c r="F198" s="11">
        <v>0</v>
      </c>
      <c r="G198" s="11">
        <f t="shared" si="23"/>
        <v>10000</v>
      </c>
      <c r="H198" s="11"/>
      <c r="I198" s="11"/>
      <c r="J198" s="11">
        <f t="shared" si="24"/>
        <v>10000</v>
      </c>
      <c r="K198" s="11">
        <f t="shared" si="25"/>
        <v>0</v>
      </c>
      <c r="L198" s="11">
        <f t="shared" si="26"/>
        <v>10000</v>
      </c>
    </row>
    <row r="199" spans="1:12" x14ac:dyDescent="0.2">
      <c r="A199" s="10" t="s">
        <v>129</v>
      </c>
      <c r="B199" s="11">
        <v>3175</v>
      </c>
      <c r="C199" s="11"/>
      <c r="D199" s="11">
        <f t="shared" si="41"/>
        <v>3175</v>
      </c>
      <c r="E199" s="11">
        <v>3175</v>
      </c>
      <c r="F199" s="11">
        <v>0</v>
      </c>
      <c r="G199" s="11">
        <f t="shared" si="23"/>
        <v>3175</v>
      </c>
      <c r="H199" s="11"/>
      <c r="I199" s="11"/>
      <c r="J199" s="11">
        <f t="shared" si="24"/>
        <v>3175</v>
      </c>
      <c r="K199" s="11">
        <f t="shared" si="25"/>
        <v>0</v>
      </c>
      <c r="L199" s="11">
        <f t="shared" si="26"/>
        <v>3175</v>
      </c>
    </row>
    <row r="200" spans="1:12" x14ac:dyDescent="0.2">
      <c r="A200" s="10" t="s">
        <v>225</v>
      </c>
      <c r="B200" s="11"/>
      <c r="C200" s="11"/>
      <c r="D200" s="11"/>
      <c r="E200" s="11">
        <v>1200</v>
      </c>
      <c r="F200" s="11">
        <v>0</v>
      </c>
      <c r="G200" s="11">
        <f t="shared" si="23"/>
        <v>1200</v>
      </c>
      <c r="H200" s="11"/>
      <c r="I200" s="11"/>
      <c r="J200" s="11">
        <f t="shared" si="24"/>
        <v>1200</v>
      </c>
      <c r="K200" s="11">
        <f t="shared" si="25"/>
        <v>0</v>
      </c>
      <c r="L200" s="11">
        <f t="shared" si="26"/>
        <v>1200</v>
      </c>
    </row>
    <row r="201" spans="1:12" x14ac:dyDescent="0.2">
      <c r="A201" s="10"/>
      <c r="B201" s="11"/>
      <c r="C201" s="11"/>
      <c r="D201" s="11"/>
      <c r="E201" s="11"/>
      <c r="F201" s="11"/>
      <c r="G201" s="11"/>
      <c r="H201" s="11"/>
      <c r="I201" s="11"/>
      <c r="J201" s="11"/>
      <c r="K201" s="11"/>
      <c r="L201" s="11"/>
    </row>
    <row r="202" spans="1:12" x14ac:dyDescent="0.2">
      <c r="A202" s="7" t="s">
        <v>284</v>
      </c>
      <c r="B202" s="8">
        <f>SUM(B203)</f>
        <v>0</v>
      </c>
      <c r="C202" s="8">
        <f t="shared" ref="C202:L202" si="42">SUM(C203)</f>
        <v>0</v>
      </c>
      <c r="D202" s="8">
        <f t="shared" si="42"/>
        <v>0</v>
      </c>
      <c r="E202" s="8">
        <f t="shared" si="42"/>
        <v>0</v>
      </c>
      <c r="F202" s="8">
        <f t="shared" si="42"/>
        <v>0</v>
      </c>
      <c r="G202" s="8">
        <f t="shared" si="42"/>
        <v>0</v>
      </c>
      <c r="H202" s="8">
        <f t="shared" si="42"/>
        <v>23046</v>
      </c>
      <c r="I202" s="8">
        <f t="shared" si="42"/>
        <v>0</v>
      </c>
      <c r="J202" s="8">
        <f t="shared" si="42"/>
        <v>23046</v>
      </c>
      <c r="K202" s="8">
        <f t="shared" si="42"/>
        <v>0</v>
      </c>
      <c r="L202" s="8">
        <f t="shared" si="42"/>
        <v>23046</v>
      </c>
    </row>
    <row r="203" spans="1:12" x14ac:dyDescent="0.2">
      <c r="A203" s="10" t="s">
        <v>285</v>
      </c>
      <c r="B203" s="11"/>
      <c r="C203" s="11"/>
      <c r="D203" s="11"/>
      <c r="E203" s="11"/>
      <c r="F203" s="11"/>
      <c r="G203" s="11"/>
      <c r="H203" s="11">
        <v>23046</v>
      </c>
      <c r="I203" s="11"/>
      <c r="J203" s="11">
        <f t="shared" ref="J203:K203" si="43">SUM(E203,H203)</f>
        <v>23046</v>
      </c>
      <c r="K203" s="11">
        <f t="shared" si="43"/>
        <v>0</v>
      </c>
      <c r="L203" s="11">
        <f t="shared" ref="L203" si="44">SUM(J203:K203)</f>
        <v>23046</v>
      </c>
    </row>
    <row r="204" spans="1:12" x14ac:dyDescent="0.2">
      <c r="A204" s="10"/>
      <c r="B204" s="11"/>
      <c r="C204" s="11"/>
      <c r="D204" s="11"/>
      <c r="E204" s="11"/>
      <c r="F204" s="11"/>
      <c r="G204" s="11"/>
      <c r="H204" s="11"/>
      <c r="I204" s="11"/>
      <c r="J204" s="11"/>
      <c r="K204" s="11"/>
      <c r="L204" s="11"/>
    </row>
    <row r="205" spans="1:12" x14ac:dyDescent="0.2">
      <c r="A205" s="7" t="s">
        <v>43</v>
      </c>
      <c r="B205" s="8">
        <f>SUM(B206)</f>
        <v>500</v>
      </c>
      <c r="C205" s="8">
        <f>SUM(C206)</f>
        <v>0</v>
      </c>
      <c r="D205" s="8">
        <f>SUM(D206)</f>
        <v>500</v>
      </c>
      <c r="E205" s="8">
        <f t="shared" ref="E205:L205" si="45">SUM(E206)</f>
        <v>500</v>
      </c>
      <c r="F205" s="8">
        <f t="shared" si="45"/>
        <v>0</v>
      </c>
      <c r="G205" s="8">
        <f t="shared" si="45"/>
        <v>500</v>
      </c>
      <c r="H205" s="8">
        <f t="shared" si="45"/>
        <v>0</v>
      </c>
      <c r="I205" s="8">
        <f t="shared" si="45"/>
        <v>0</v>
      </c>
      <c r="J205" s="8">
        <f t="shared" si="45"/>
        <v>500</v>
      </c>
      <c r="K205" s="8">
        <f t="shared" si="45"/>
        <v>0</v>
      </c>
      <c r="L205" s="8">
        <f t="shared" si="45"/>
        <v>500</v>
      </c>
    </row>
    <row r="206" spans="1:12" x14ac:dyDescent="0.2">
      <c r="A206" s="10" t="s">
        <v>138</v>
      </c>
      <c r="B206" s="11">
        <v>500</v>
      </c>
      <c r="C206" s="11"/>
      <c r="D206" s="11">
        <f>SUM(B206:C206)</f>
        <v>500</v>
      </c>
      <c r="E206" s="11">
        <v>500</v>
      </c>
      <c r="F206" s="11">
        <v>0</v>
      </c>
      <c r="G206" s="11">
        <f t="shared" ref="G206:G303" si="46">SUM(E206:F206)</f>
        <v>500</v>
      </c>
      <c r="H206" s="11"/>
      <c r="I206" s="11"/>
      <c r="J206" s="11">
        <f t="shared" ref="J206:J303" si="47">SUM(E206,H206)</f>
        <v>500</v>
      </c>
      <c r="K206" s="11">
        <f t="shared" ref="K206:K303" si="48">SUM(F206,I206)</f>
        <v>0</v>
      </c>
      <c r="L206" s="11">
        <f t="shared" ref="L206:L303" si="49">SUM(J206:K206)</f>
        <v>500</v>
      </c>
    </row>
    <row r="207" spans="1:12" x14ac:dyDescent="0.2">
      <c r="A207" s="10"/>
      <c r="B207" s="11"/>
      <c r="C207" s="11"/>
      <c r="D207" s="11"/>
      <c r="E207" s="11"/>
      <c r="F207" s="11"/>
      <c r="G207" s="11"/>
      <c r="H207" s="11"/>
      <c r="I207" s="11"/>
      <c r="J207" s="11"/>
      <c r="K207" s="11"/>
      <c r="L207" s="11"/>
    </row>
    <row r="208" spans="1:12" x14ac:dyDescent="0.2">
      <c r="A208" s="7" t="s">
        <v>90</v>
      </c>
      <c r="B208" s="8">
        <f t="shared" ref="B208:L208" si="50">SUM(B209:B213)</f>
        <v>268511</v>
      </c>
      <c r="C208" s="8">
        <f t="shared" si="50"/>
        <v>0</v>
      </c>
      <c r="D208" s="8">
        <f t="shared" si="50"/>
        <v>268511</v>
      </c>
      <c r="E208" s="8">
        <f t="shared" si="50"/>
        <v>12468</v>
      </c>
      <c r="F208" s="8">
        <f t="shared" si="50"/>
        <v>0</v>
      </c>
      <c r="G208" s="8">
        <f t="shared" si="50"/>
        <v>12468</v>
      </c>
      <c r="H208" s="8">
        <f t="shared" si="50"/>
        <v>1406</v>
      </c>
      <c r="I208" s="8">
        <f t="shared" si="50"/>
        <v>0</v>
      </c>
      <c r="J208" s="8">
        <f t="shared" si="50"/>
        <v>13874</v>
      </c>
      <c r="K208" s="8">
        <f t="shared" si="50"/>
        <v>0</v>
      </c>
      <c r="L208" s="8">
        <f t="shared" si="50"/>
        <v>13874</v>
      </c>
    </row>
    <row r="209" spans="1:12" x14ac:dyDescent="0.2">
      <c r="A209" s="10" t="s">
        <v>191</v>
      </c>
      <c r="B209" s="11">
        <v>38100</v>
      </c>
      <c r="C209" s="11"/>
      <c r="D209" s="11">
        <f>SUM(B209:C209)</f>
        <v>38100</v>
      </c>
      <c r="E209" s="11">
        <v>0</v>
      </c>
      <c r="F209" s="11">
        <v>0</v>
      </c>
      <c r="G209" s="11">
        <f t="shared" si="46"/>
        <v>0</v>
      </c>
      <c r="H209" s="11"/>
      <c r="I209" s="11"/>
      <c r="J209" s="11">
        <f t="shared" si="47"/>
        <v>0</v>
      </c>
      <c r="K209" s="11">
        <f t="shared" si="48"/>
        <v>0</v>
      </c>
      <c r="L209" s="11">
        <f t="shared" si="49"/>
        <v>0</v>
      </c>
    </row>
    <row r="210" spans="1:12" x14ac:dyDescent="0.2">
      <c r="A210" s="10" t="s">
        <v>91</v>
      </c>
      <c r="B210" s="11">
        <v>18000</v>
      </c>
      <c r="C210" s="11"/>
      <c r="D210" s="11">
        <f>SUM(B210:C210)</f>
        <v>18000</v>
      </c>
      <c r="E210" s="11">
        <v>3000</v>
      </c>
      <c r="F210" s="11">
        <v>0</v>
      </c>
      <c r="G210" s="11">
        <f t="shared" si="46"/>
        <v>3000</v>
      </c>
      <c r="H210" s="29"/>
      <c r="I210" s="11"/>
      <c r="J210" s="11">
        <f t="shared" si="47"/>
        <v>3000</v>
      </c>
      <c r="K210" s="11">
        <f t="shared" si="48"/>
        <v>0</v>
      </c>
      <c r="L210" s="11">
        <f t="shared" si="49"/>
        <v>3000</v>
      </c>
    </row>
    <row r="211" spans="1:12" x14ac:dyDescent="0.2">
      <c r="A211" s="10" t="s">
        <v>166</v>
      </c>
      <c r="B211" s="11">
        <v>2411</v>
      </c>
      <c r="C211" s="11"/>
      <c r="D211" s="11">
        <f>SUM(B211:C211)</f>
        <v>2411</v>
      </c>
      <c r="E211" s="11">
        <v>2411</v>
      </c>
      <c r="F211" s="11">
        <v>0</v>
      </c>
      <c r="G211" s="11">
        <f t="shared" si="46"/>
        <v>2411</v>
      </c>
      <c r="H211" s="29">
        <v>-2411</v>
      </c>
      <c r="I211" s="11"/>
      <c r="J211" s="11">
        <f t="shared" si="47"/>
        <v>0</v>
      </c>
      <c r="K211" s="11">
        <f t="shared" si="48"/>
        <v>0</v>
      </c>
      <c r="L211" s="11">
        <f t="shared" si="49"/>
        <v>0</v>
      </c>
    </row>
    <row r="212" spans="1:12" x14ac:dyDescent="0.2">
      <c r="A212" s="10" t="s">
        <v>286</v>
      </c>
      <c r="B212" s="11">
        <v>210000</v>
      </c>
      <c r="C212" s="11"/>
      <c r="D212" s="11">
        <f>SUM(B212:C212)</f>
        <v>210000</v>
      </c>
      <c r="E212" s="11">
        <v>692</v>
      </c>
      <c r="F212" s="11">
        <v>0</v>
      </c>
      <c r="G212" s="11">
        <f t="shared" si="46"/>
        <v>692</v>
      </c>
      <c r="H212" s="29">
        <v>3817</v>
      </c>
      <c r="I212" s="11"/>
      <c r="J212" s="11">
        <f t="shared" si="47"/>
        <v>4509</v>
      </c>
      <c r="K212" s="11">
        <f t="shared" si="48"/>
        <v>0</v>
      </c>
      <c r="L212" s="11">
        <f t="shared" si="49"/>
        <v>4509</v>
      </c>
    </row>
    <row r="213" spans="1:12" x14ac:dyDescent="0.2">
      <c r="A213" s="10" t="s">
        <v>227</v>
      </c>
      <c r="B213" s="11"/>
      <c r="C213" s="11"/>
      <c r="D213" s="11"/>
      <c r="E213" s="11">
        <v>6365</v>
      </c>
      <c r="F213" s="11">
        <v>0</v>
      </c>
      <c r="G213" s="11">
        <f t="shared" si="46"/>
        <v>6365</v>
      </c>
      <c r="H213" s="29"/>
      <c r="I213" s="11"/>
      <c r="J213" s="11">
        <f t="shared" si="47"/>
        <v>6365</v>
      </c>
      <c r="K213" s="11">
        <f t="shared" si="48"/>
        <v>0</v>
      </c>
      <c r="L213" s="11">
        <f t="shared" si="49"/>
        <v>6365</v>
      </c>
    </row>
    <row r="214" spans="1:12" x14ac:dyDescent="0.2">
      <c r="A214" s="10"/>
      <c r="B214" s="11"/>
      <c r="C214" s="11"/>
      <c r="D214" s="11"/>
      <c r="E214" s="11"/>
      <c r="F214" s="11"/>
      <c r="G214" s="11"/>
      <c r="H214" s="11"/>
      <c r="I214" s="11"/>
      <c r="J214" s="11"/>
      <c r="K214" s="11"/>
      <c r="L214" s="11"/>
    </row>
    <row r="215" spans="1:12" x14ac:dyDescent="0.2">
      <c r="A215" s="7" t="s">
        <v>170</v>
      </c>
      <c r="B215" s="8">
        <f>SUM(B216:B217)</f>
        <v>69333</v>
      </c>
      <c r="C215" s="8">
        <f>SUM(C216:C217)</f>
        <v>0</v>
      </c>
      <c r="D215" s="8">
        <f>SUM(D216:D217)</f>
        <v>69333</v>
      </c>
      <c r="E215" s="8">
        <f t="shared" ref="E215:L215" si="51">SUM(E216:E217)</f>
        <v>0</v>
      </c>
      <c r="F215" s="8">
        <f t="shared" si="51"/>
        <v>0</v>
      </c>
      <c r="G215" s="8">
        <f t="shared" si="51"/>
        <v>0</v>
      </c>
      <c r="H215" s="8">
        <f t="shared" si="51"/>
        <v>0</v>
      </c>
      <c r="I215" s="8">
        <f t="shared" si="51"/>
        <v>0</v>
      </c>
      <c r="J215" s="8">
        <f t="shared" si="51"/>
        <v>0</v>
      </c>
      <c r="K215" s="8">
        <f t="shared" si="51"/>
        <v>0</v>
      </c>
      <c r="L215" s="8">
        <f t="shared" si="51"/>
        <v>0</v>
      </c>
    </row>
    <row r="216" spans="1:12" x14ac:dyDescent="0.2">
      <c r="A216" s="10" t="s">
        <v>171</v>
      </c>
      <c r="B216" s="11">
        <v>64279</v>
      </c>
      <c r="C216" s="11"/>
      <c r="D216" s="11">
        <f>SUM(B216:C216)</f>
        <v>64279</v>
      </c>
      <c r="E216" s="11">
        <v>0</v>
      </c>
      <c r="F216" s="11">
        <v>0</v>
      </c>
      <c r="G216" s="11">
        <f t="shared" si="46"/>
        <v>0</v>
      </c>
      <c r="H216" s="11"/>
      <c r="I216" s="11"/>
      <c r="J216" s="11">
        <f t="shared" si="47"/>
        <v>0</v>
      </c>
      <c r="K216" s="11">
        <f t="shared" si="48"/>
        <v>0</v>
      </c>
      <c r="L216" s="11">
        <f t="shared" si="49"/>
        <v>0</v>
      </c>
    </row>
    <row r="217" spans="1:12" x14ac:dyDescent="0.2">
      <c r="A217" s="10" t="s">
        <v>172</v>
      </c>
      <c r="B217" s="11">
        <v>5054</v>
      </c>
      <c r="C217" s="11"/>
      <c r="D217" s="11">
        <f>SUM(B217:C217)</f>
        <v>5054</v>
      </c>
      <c r="E217" s="11">
        <v>0</v>
      </c>
      <c r="F217" s="11">
        <v>0</v>
      </c>
      <c r="G217" s="11">
        <f t="shared" si="46"/>
        <v>0</v>
      </c>
      <c r="H217" s="11"/>
      <c r="I217" s="11"/>
      <c r="J217" s="11">
        <f t="shared" si="47"/>
        <v>0</v>
      </c>
      <c r="K217" s="11">
        <f t="shared" si="48"/>
        <v>0</v>
      </c>
      <c r="L217" s="11">
        <f t="shared" si="49"/>
        <v>0</v>
      </c>
    </row>
    <row r="218" spans="1:12" x14ac:dyDescent="0.2">
      <c r="A218" s="10"/>
      <c r="B218" s="11"/>
      <c r="C218" s="11"/>
      <c r="D218" s="11"/>
      <c r="E218" s="11"/>
      <c r="F218" s="11"/>
      <c r="G218" s="11"/>
      <c r="H218" s="11"/>
      <c r="I218" s="11"/>
      <c r="J218" s="11"/>
      <c r="K218" s="11"/>
      <c r="L218" s="11"/>
    </row>
    <row r="219" spans="1:12" x14ac:dyDescent="0.2">
      <c r="A219" s="7" t="s">
        <v>260</v>
      </c>
      <c r="B219" s="8">
        <f>SUM(B220)</f>
        <v>0</v>
      </c>
      <c r="C219" s="8">
        <f t="shared" ref="C219:L219" si="52">SUM(C220)</f>
        <v>0</v>
      </c>
      <c r="D219" s="8">
        <f t="shared" si="52"/>
        <v>0</v>
      </c>
      <c r="E219" s="8">
        <f t="shared" si="52"/>
        <v>1366</v>
      </c>
      <c r="F219" s="8">
        <f t="shared" si="52"/>
        <v>0</v>
      </c>
      <c r="G219" s="8">
        <f t="shared" si="52"/>
        <v>1366</v>
      </c>
      <c r="H219" s="30">
        <f t="shared" si="52"/>
        <v>10568</v>
      </c>
      <c r="I219" s="8">
        <f t="shared" si="52"/>
        <v>0</v>
      </c>
      <c r="J219" s="8">
        <f t="shared" si="52"/>
        <v>11934</v>
      </c>
      <c r="K219" s="8">
        <f t="shared" si="52"/>
        <v>0</v>
      </c>
      <c r="L219" s="8">
        <f t="shared" si="52"/>
        <v>11934</v>
      </c>
    </row>
    <row r="220" spans="1:12" x14ac:dyDescent="0.2">
      <c r="A220" s="10" t="s">
        <v>261</v>
      </c>
      <c r="B220" s="11"/>
      <c r="C220" s="11"/>
      <c r="D220" s="11"/>
      <c r="E220" s="11">
        <v>1366</v>
      </c>
      <c r="F220" s="11">
        <v>0</v>
      </c>
      <c r="G220" s="11">
        <f>SUM(E220:F220)</f>
        <v>1366</v>
      </c>
      <c r="H220" s="29">
        <v>10568</v>
      </c>
      <c r="I220" s="11"/>
      <c r="J220" s="11">
        <f t="shared" si="47"/>
        <v>11934</v>
      </c>
      <c r="K220" s="11">
        <f t="shared" si="48"/>
        <v>0</v>
      </c>
      <c r="L220" s="11">
        <f t="shared" si="49"/>
        <v>11934</v>
      </c>
    </row>
    <row r="221" spans="1:12" x14ac:dyDescent="0.2">
      <c r="A221" s="16"/>
      <c r="B221" s="15"/>
      <c r="C221" s="15"/>
      <c r="D221" s="15"/>
      <c r="E221" s="15"/>
      <c r="F221" s="15"/>
      <c r="G221" s="11"/>
      <c r="H221" s="32"/>
      <c r="I221" s="15"/>
      <c r="J221" s="11"/>
      <c r="K221" s="11"/>
      <c r="L221" s="11"/>
    </row>
    <row r="222" spans="1:12" ht="12.75" customHeight="1" x14ac:dyDescent="0.2">
      <c r="A222" s="23" t="s">
        <v>15</v>
      </c>
      <c r="B222" s="8">
        <f t="shared" ref="B222:L222" si="53">SUM(B223:B235)</f>
        <v>5600</v>
      </c>
      <c r="C222" s="8">
        <f t="shared" si="53"/>
        <v>0</v>
      </c>
      <c r="D222" s="8">
        <f t="shared" si="53"/>
        <v>5600</v>
      </c>
      <c r="E222" s="8">
        <f t="shared" si="53"/>
        <v>133608</v>
      </c>
      <c r="F222" s="8">
        <f t="shared" si="53"/>
        <v>0</v>
      </c>
      <c r="G222" s="8">
        <f t="shared" si="53"/>
        <v>133608</v>
      </c>
      <c r="H222" s="30">
        <f t="shared" si="53"/>
        <v>-46346</v>
      </c>
      <c r="I222" s="8">
        <f t="shared" si="53"/>
        <v>0</v>
      </c>
      <c r="J222" s="8">
        <f t="shared" si="53"/>
        <v>87262</v>
      </c>
      <c r="K222" s="8">
        <f t="shared" si="53"/>
        <v>0</v>
      </c>
      <c r="L222" s="8">
        <f t="shared" si="53"/>
        <v>87262</v>
      </c>
    </row>
    <row r="223" spans="1:12" ht="12.75" customHeight="1" x14ac:dyDescent="0.2">
      <c r="A223" s="24" t="s">
        <v>240</v>
      </c>
      <c r="B223" s="11"/>
      <c r="C223" s="11"/>
      <c r="D223" s="11"/>
      <c r="E223" s="11">
        <v>2344</v>
      </c>
      <c r="F223" s="11">
        <v>0</v>
      </c>
      <c r="G223" s="11">
        <f>SUM(E223:F223)</f>
        <v>2344</v>
      </c>
      <c r="H223" s="29"/>
      <c r="I223" s="11"/>
      <c r="J223" s="11">
        <f t="shared" si="47"/>
        <v>2344</v>
      </c>
      <c r="K223" s="11">
        <f t="shared" si="48"/>
        <v>0</v>
      </c>
      <c r="L223" s="11">
        <f t="shared" si="49"/>
        <v>2344</v>
      </c>
    </row>
    <row r="224" spans="1:12" ht="12.75" customHeight="1" x14ac:dyDescent="0.2">
      <c r="A224" s="24" t="s">
        <v>94</v>
      </c>
      <c r="B224" s="11">
        <v>550</v>
      </c>
      <c r="C224" s="11"/>
      <c r="D224" s="11">
        <f t="shared" ref="D224:D234" si="54">SUM(B224:C224)</f>
        <v>550</v>
      </c>
      <c r="E224" s="11">
        <v>550</v>
      </c>
      <c r="F224" s="11">
        <v>0</v>
      </c>
      <c r="G224" s="11">
        <f t="shared" ref="G224:G235" si="55">SUM(E224:F224)</f>
        <v>550</v>
      </c>
      <c r="H224" s="29"/>
      <c r="I224" s="11"/>
      <c r="J224" s="11">
        <f t="shared" si="47"/>
        <v>550</v>
      </c>
      <c r="K224" s="11">
        <f t="shared" si="48"/>
        <v>0</v>
      </c>
      <c r="L224" s="11">
        <f t="shared" si="49"/>
        <v>550</v>
      </c>
    </row>
    <row r="225" spans="1:12" ht="12.75" customHeight="1" x14ac:dyDescent="0.2">
      <c r="A225" s="24" t="s">
        <v>241</v>
      </c>
      <c r="B225" s="11"/>
      <c r="C225" s="11"/>
      <c r="D225" s="11"/>
      <c r="E225" s="11">
        <v>31466</v>
      </c>
      <c r="F225" s="11">
        <v>0</v>
      </c>
      <c r="G225" s="11">
        <f t="shared" si="55"/>
        <v>31466</v>
      </c>
      <c r="H225" s="29"/>
      <c r="I225" s="11"/>
      <c r="J225" s="11">
        <f t="shared" si="47"/>
        <v>31466</v>
      </c>
      <c r="K225" s="11">
        <f t="shared" si="48"/>
        <v>0</v>
      </c>
      <c r="L225" s="11">
        <f t="shared" si="49"/>
        <v>31466</v>
      </c>
    </row>
    <row r="226" spans="1:12" ht="12.75" customHeight="1" x14ac:dyDescent="0.2">
      <c r="A226" s="10" t="s">
        <v>95</v>
      </c>
      <c r="B226" s="11">
        <v>800</v>
      </c>
      <c r="C226" s="11"/>
      <c r="D226" s="11">
        <f t="shared" si="54"/>
        <v>800</v>
      </c>
      <c r="E226" s="11">
        <v>800</v>
      </c>
      <c r="F226" s="11">
        <v>0</v>
      </c>
      <c r="G226" s="11">
        <f t="shared" si="55"/>
        <v>800</v>
      </c>
      <c r="H226" s="29"/>
      <c r="I226" s="11"/>
      <c r="J226" s="11">
        <f t="shared" si="47"/>
        <v>800</v>
      </c>
      <c r="K226" s="11">
        <f t="shared" si="48"/>
        <v>0</v>
      </c>
      <c r="L226" s="11">
        <f t="shared" si="49"/>
        <v>800</v>
      </c>
    </row>
    <row r="227" spans="1:12" ht="12.75" customHeight="1" x14ac:dyDescent="0.2">
      <c r="A227" s="10" t="s">
        <v>211</v>
      </c>
      <c r="B227" s="11"/>
      <c r="C227" s="11"/>
      <c r="D227" s="11"/>
      <c r="E227" s="11">
        <v>15348</v>
      </c>
      <c r="F227" s="11">
        <v>0</v>
      </c>
      <c r="G227" s="11">
        <f t="shared" si="55"/>
        <v>15348</v>
      </c>
      <c r="H227" s="29">
        <v>15347</v>
      </c>
      <c r="I227" s="11"/>
      <c r="J227" s="11">
        <f t="shared" si="47"/>
        <v>30695</v>
      </c>
      <c r="K227" s="11">
        <f t="shared" si="48"/>
        <v>0</v>
      </c>
      <c r="L227" s="11">
        <f t="shared" si="49"/>
        <v>30695</v>
      </c>
    </row>
    <row r="228" spans="1:12" ht="12.75" customHeight="1" x14ac:dyDescent="0.2">
      <c r="A228" s="10" t="s">
        <v>242</v>
      </c>
      <c r="B228" s="11"/>
      <c r="C228" s="11"/>
      <c r="D228" s="11"/>
      <c r="E228" s="11">
        <v>30695</v>
      </c>
      <c r="F228" s="11">
        <v>0</v>
      </c>
      <c r="G228" s="11">
        <f>SUM(E228:F228)</f>
        <v>30695</v>
      </c>
      <c r="H228" s="29">
        <v>-30352</v>
      </c>
      <c r="I228" s="11"/>
      <c r="J228" s="11">
        <f t="shared" si="47"/>
        <v>343</v>
      </c>
      <c r="K228" s="11">
        <f t="shared" si="48"/>
        <v>0</v>
      </c>
      <c r="L228" s="11">
        <f t="shared" si="49"/>
        <v>343</v>
      </c>
    </row>
    <row r="229" spans="1:12" ht="12.75" customHeight="1" x14ac:dyDescent="0.2">
      <c r="A229" s="10" t="s">
        <v>98</v>
      </c>
      <c r="B229" s="11">
        <v>1500</v>
      </c>
      <c r="C229" s="11"/>
      <c r="D229" s="11">
        <f t="shared" si="54"/>
        <v>1500</v>
      </c>
      <c r="E229" s="11">
        <v>0</v>
      </c>
      <c r="F229" s="11">
        <v>0</v>
      </c>
      <c r="G229" s="11">
        <f>SUM(E229:F229)</f>
        <v>0</v>
      </c>
      <c r="H229" s="29"/>
      <c r="I229" s="11"/>
      <c r="J229" s="11">
        <f t="shared" si="47"/>
        <v>0</v>
      </c>
      <c r="K229" s="11">
        <f t="shared" si="48"/>
        <v>0</v>
      </c>
      <c r="L229" s="11">
        <f t="shared" si="49"/>
        <v>0</v>
      </c>
    </row>
    <row r="230" spans="1:12" ht="12.75" customHeight="1" x14ac:dyDescent="0.2">
      <c r="A230" s="10" t="s">
        <v>99</v>
      </c>
      <c r="B230" s="11">
        <v>1000</v>
      </c>
      <c r="C230" s="11"/>
      <c r="D230" s="11">
        <f t="shared" si="54"/>
        <v>1000</v>
      </c>
      <c r="E230" s="11">
        <v>0</v>
      </c>
      <c r="F230" s="11">
        <v>0</v>
      </c>
      <c r="G230" s="11">
        <f t="shared" si="55"/>
        <v>0</v>
      </c>
      <c r="H230" s="29"/>
      <c r="I230" s="11"/>
      <c r="J230" s="11">
        <f t="shared" si="47"/>
        <v>0</v>
      </c>
      <c r="K230" s="11">
        <f t="shared" si="48"/>
        <v>0</v>
      </c>
      <c r="L230" s="11">
        <f t="shared" si="49"/>
        <v>0</v>
      </c>
    </row>
    <row r="231" spans="1:12" ht="12.75" customHeight="1" x14ac:dyDescent="0.2">
      <c r="A231" s="10" t="s">
        <v>212</v>
      </c>
      <c r="B231" s="11"/>
      <c r="C231" s="11"/>
      <c r="D231" s="11"/>
      <c r="E231" s="11">
        <v>18611</v>
      </c>
      <c r="F231" s="11">
        <v>0</v>
      </c>
      <c r="G231" s="11">
        <f t="shared" si="55"/>
        <v>18611</v>
      </c>
      <c r="H231" s="29"/>
      <c r="I231" s="11"/>
      <c r="J231" s="11">
        <f t="shared" si="47"/>
        <v>18611</v>
      </c>
      <c r="K231" s="11">
        <f t="shared" si="48"/>
        <v>0</v>
      </c>
      <c r="L231" s="11">
        <f t="shared" si="49"/>
        <v>18611</v>
      </c>
    </row>
    <row r="232" spans="1:12" ht="12.75" customHeight="1" x14ac:dyDescent="0.2">
      <c r="A232" s="10" t="s">
        <v>213</v>
      </c>
      <c r="B232" s="11"/>
      <c r="C232" s="11"/>
      <c r="D232" s="11"/>
      <c r="E232" s="11">
        <v>2453</v>
      </c>
      <c r="F232" s="11">
        <v>0</v>
      </c>
      <c r="G232" s="11">
        <f t="shared" si="55"/>
        <v>2453</v>
      </c>
      <c r="H232" s="29"/>
      <c r="I232" s="11"/>
      <c r="J232" s="11">
        <f t="shared" si="47"/>
        <v>2453</v>
      </c>
      <c r="K232" s="11">
        <f t="shared" si="48"/>
        <v>0</v>
      </c>
      <c r="L232" s="11">
        <f t="shared" si="49"/>
        <v>2453</v>
      </c>
    </row>
    <row r="233" spans="1:12" ht="12.75" customHeight="1" x14ac:dyDescent="0.2">
      <c r="A233" s="10" t="s">
        <v>96</v>
      </c>
      <c r="B233" s="11">
        <v>750</v>
      </c>
      <c r="C233" s="11"/>
      <c r="D233" s="11">
        <f t="shared" si="54"/>
        <v>750</v>
      </c>
      <c r="E233" s="11">
        <v>0</v>
      </c>
      <c r="F233" s="11">
        <v>0</v>
      </c>
      <c r="G233" s="11">
        <f t="shared" si="55"/>
        <v>0</v>
      </c>
      <c r="H233" s="11"/>
      <c r="I233" s="11"/>
      <c r="J233" s="11">
        <f t="shared" si="47"/>
        <v>0</v>
      </c>
      <c r="K233" s="11">
        <f t="shared" si="48"/>
        <v>0</v>
      </c>
      <c r="L233" s="11">
        <f t="shared" si="49"/>
        <v>0</v>
      </c>
    </row>
    <row r="234" spans="1:12" ht="12.75" customHeight="1" x14ac:dyDescent="0.2">
      <c r="A234" s="10" t="s">
        <v>97</v>
      </c>
      <c r="B234" s="11">
        <v>1000</v>
      </c>
      <c r="C234" s="11"/>
      <c r="D234" s="11">
        <f t="shared" si="54"/>
        <v>1000</v>
      </c>
      <c r="E234" s="11">
        <v>0</v>
      </c>
      <c r="F234" s="11">
        <v>0</v>
      </c>
      <c r="G234" s="11">
        <f t="shared" si="55"/>
        <v>0</v>
      </c>
      <c r="H234" s="11"/>
      <c r="I234" s="11"/>
      <c r="J234" s="11">
        <f t="shared" si="47"/>
        <v>0</v>
      </c>
      <c r="K234" s="11">
        <f t="shared" si="48"/>
        <v>0</v>
      </c>
      <c r="L234" s="11">
        <f t="shared" si="49"/>
        <v>0</v>
      </c>
    </row>
    <row r="235" spans="1:12" ht="12.75" customHeight="1" x14ac:dyDescent="0.2">
      <c r="A235" s="10" t="s">
        <v>243</v>
      </c>
      <c r="B235" s="11"/>
      <c r="C235" s="11"/>
      <c r="D235" s="11"/>
      <c r="E235" s="11">
        <v>31341</v>
      </c>
      <c r="F235" s="11">
        <v>0</v>
      </c>
      <c r="G235" s="11">
        <f t="shared" si="55"/>
        <v>31341</v>
      </c>
      <c r="H235" s="29">
        <v>-31341</v>
      </c>
      <c r="I235" s="11"/>
      <c r="J235" s="11">
        <f t="shared" si="47"/>
        <v>0</v>
      </c>
      <c r="K235" s="11">
        <f t="shared" si="48"/>
        <v>0</v>
      </c>
      <c r="L235" s="11">
        <f t="shared" si="49"/>
        <v>0</v>
      </c>
    </row>
    <row r="236" spans="1:12" ht="12.75" customHeight="1" x14ac:dyDescent="0.2">
      <c r="A236" s="10"/>
      <c r="B236" s="11"/>
      <c r="C236" s="11"/>
      <c r="D236" s="11"/>
      <c r="E236" s="11"/>
      <c r="F236" s="11"/>
      <c r="G236" s="11"/>
      <c r="H236" s="29"/>
      <c r="I236" s="11"/>
      <c r="J236" s="11"/>
      <c r="K236" s="11"/>
      <c r="L236" s="11"/>
    </row>
    <row r="237" spans="1:12" ht="12.75" customHeight="1" x14ac:dyDescent="0.2">
      <c r="A237" s="7" t="s">
        <v>244</v>
      </c>
      <c r="B237" s="8">
        <f>SUM(B238)</f>
        <v>0</v>
      </c>
      <c r="C237" s="8">
        <f t="shared" ref="C237:L237" si="56">SUM(C238)</f>
        <v>0</v>
      </c>
      <c r="D237" s="8">
        <f t="shared" si="56"/>
        <v>0</v>
      </c>
      <c r="E237" s="8">
        <f t="shared" si="56"/>
        <v>1669</v>
      </c>
      <c r="F237" s="8">
        <f t="shared" si="56"/>
        <v>0</v>
      </c>
      <c r="G237" s="8">
        <f t="shared" si="56"/>
        <v>1669</v>
      </c>
      <c r="H237" s="30">
        <f t="shared" si="56"/>
        <v>0</v>
      </c>
      <c r="I237" s="8">
        <f t="shared" si="56"/>
        <v>0</v>
      </c>
      <c r="J237" s="8">
        <f t="shared" si="56"/>
        <v>1669</v>
      </c>
      <c r="K237" s="8">
        <f t="shared" si="56"/>
        <v>0</v>
      </c>
      <c r="L237" s="8">
        <f t="shared" si="56"/>
        <v>1669</v>
      </c>
    </row>
    <row r="238" spans="1:12" ht="12.75" customHeight="1" x14ac:dyDescent="0.2">
      <c r="A238" s="10" t="s">
        <v>245</v>
      </c>
      <c r="B238" s="11"/>
      <c r="C238" s="11"/>
      <c r="D238" s="11"/>
      <c r="E238" s="11">
        <v>1669</v>
      </c>
      <c r="F238" s="11">
        <v>0</v>
      </c>
      <c r="G238" s="11">
        <f>SUM(E238:F238)</f>
        <v>1669</v>
      </c>
      <c r="H238" s="29"/>
      <c r="I238" s="11"/>
      <c r="J238" s="11">
        <f>SUM(E238,H238)</f>
        <v>1669</v>
      </c>
      <c r="K238" s="11">
        <f>SUM(F238,I238)</f>
        <v>0</v>
      </c>
      <c r="L238" s="11">
        <f>SUM(J238:K238)</f>
        <v>1669</v>
      </c>
    </row>
    <row r="239" spans="1:12" ht="12.75" customHeight="1" x14ac:dyDescent="0.2">
      <c r="A239" s="10"/>
      <c r="B239" s="11"/>
      <c r="C239" s="11"/>
      <c r="D239" s="11"/>
      <c r="E239" s="11"/>
      <c r="F239" s="11"/>
      <c r="G239" s="11"/>
      <c r="H239" s="11"/>
      <c r="I239" s="11"/>
      <c r="J239" s="11"/>
      <c r="K239" s="11"/>
      <c r="L239" s="11"/>
    </row>
    <row r="240" spans="1:12" ht="12.75" customHeight="1" x14ac:dyDescent="0.2">
      <c r="A240" s="7" t="s">
        <v>143</v>
      </c>
      <c r="B240" s="8">
        <f>SUM(B241:B242)</f>
        <v>83525</v>
      </c>
      <c r="C240" s="8">
        <f>SUM(C241:C242)</f>
        <v>0</v>
      </c>
      <c r="D240" s="8">
        <f>SUM(D241:D242)</f>
        <v>83525</v>
      </c>
      <c r="E240" s="8">
        <f t="shared" ref="E240:L240" si="57">SUM(E241:E242)</f>
        <v>196268</v>
      </c>
      <c r="F240" s="8">
        <f t="shared" si="57"/>
        <v>0</v>
      </c>
      <c r="G240" s="8">
        <f t="shared" si="57"/>
        <v>196268</v>
      </c>
      <c r="H240" s="8">
        <f t="shared" si="57"/>
        <v>0</v>
      </c>
      <c r="I240" s="8">
        <f t="shared" si="57"/>
        <v>0</v>
      </c>
      <c r="J240" s="8">
        <f t="shared" si="57"/>
        <v>196268</v>
      </c>
      <c r="K240" s="8">
        <f t="shared" si="57"/>
        <v>0</v>
      </c>
      <c r="L240" s="8">
        <f t="shared" si="57"/>
        <v>196268</v>
      </c>
    </row>
    <row r="241" spans="1:12" ht="12.75" customHeight="1" x14ac:dyDescent="0.2">
      <c r="A241" s="10" t="s">
        <v>144</v>
      </c>
      <c r="B241" s="11">
        <v>82974</v>
      </c>
      <c r="C241" s="11"/>
      <c r="D241" s="11">
        <f>SUM(B241:C241)</f>
        <v>82974</v>
      </c>
      <c r="E241" s="11">
        <v>195717</v>
      </c>
      <c r="F241" s="11">
        <v>0</v>
      </c>
      <c r="G241" s="11">
        <f t="shared" si="46"/>
        <v>195717</v>
      </c>
      <c r="H241" s="11"/>
      <c r="I241" s="11"/>
      <c r="J241" s="11">
        <f t="shared" si="47"/>
        <v>195717</v>
      </c>
      <c r="K241" s="11">
        <f t="shared" si="48"/>
        <v>0</v>
      </c>
      <c r="L241" s="11">
        <f t="shared" si="49"/>
        <v>195717</v>
      </c>
    </row>
    <row r="242" spans="1:12" ht="12.75" customHeight="1" x14ac:dyDescent="0.2">
      <c r="A242" s="10" t="s">
        <v>145</v>
      </c>
      <c r="B242" s="11">
        <v>551</v>
      </c>
      <c r="C242" s="11"/>
      <c r="D242" s="11">
        <f>SUM(B242:C242)</f>
        <v>551</v>
      </c>
      <c r="E242" s="11">
        <v>551</v>
      </c>
      <c r="F242" s="11">
        <v>0</v>
      </c>
      <c r="G242" s="11">
        <f t="shared" si="46"/>
        <v>551</v>
      </c>
      <c r="H242" s="11"/>
      <c r="I242" s="11"/>
      <c r="J242" s="11">
        <f t="shared" si="47"/>
        <v>551</v>
      </c>
      <c r="K242" s="11">
        <f t="shared" si="48"/>
        <v>0</v>
      </c>
      <c r="L242" s="11">
        <f t="shared" si="49"/>
        <v>551</v>
      </c>
    </row>
    <row r="243" spans="1:12" ht="12.75" customHeight="1" x14ac:dyDescent="0.2">
      <c r="A243" s="10"/>
      <c r="B243" s="11"/>
      <c r="C243" s="11"/>
      <c r="D243" s="11"/>
      <c r="E243" s="11"/>
      <c r="F243" s="11"/>
      <c r="G243" s="11"/>
      <c r="H243" s="11"/>
      <c r="I243" s="11"/>
      <c r="J243" s="11"/>
      <c r="K243" s="11"/>
      <c r="L243" s="11"/>
    </row>
    <row r="244" spans="1:12" ht="12.75" customHeight="1" x14ac:dyDescent="0.2">
      <c r="A244" s="7" t="s">
        <v>177</v>
      </c>
      <c r="B244" s="8">
        <f>SUM(B245:B246)</f>
        <v>15688</v>
      </c>
      <c r="C244" s="8">
        <f>SUM(C245:C246)</f>
        <v>0</v>
      </c>
      <c r="D244" s="8">
        <f>SUM(D245:D246)</f>
        <v>15688</v>
      </c>
      <c r="E244" s="8">
        <f t="shared" ref="E244:L244" si="58">SUM(E245:E246)</f>
        <v>974</v>
      </c>
      <c r="F244" s="8">
        <f t="shared" si="58"/>
        <v>0</v>
      </c>
      <c r="G244" s="8">
        <f t="shared" si="58"/>
        <v>974</v>
      </c>
      <c r="H244" s="8">
        <f t="shared" si="58"/>
        <v>0</v>
      </c>
      <c r="I244" s="8">
        <f t="shared" si="58"/>
        <v>0</v>
      </c>
      <c r="J244" s="8">
        <f t="shared" si="58"/>
        <v>974</v>
      </c>
      <c r="K244" s="8">
        <f t="shared" si="58"/>
        <v>0</v>
      </c>
      <c r="L244" s="8">
        <f t="shared" si="58"/>
        <v>974</v>
      </c>
    </row>
    <row r="245" spans="1:12" ht="12.75" customHeight="1" x14ac:dyDescent="0.2">
      <c r="A245" s="10" t="s">
        <v>178</v>
      </c>
      <c r="B245" s="11">
        <v>3000</v>
      </c>
      <c r="C245" s="11"/>
      <c r="D245" s="11">
        <f>SUM(B245:C245)</f>
        <v>3000</v>
      </c>
      <c r="E245" s="11">
        <v>0</v>
      </c>
      <c r="F245" s="11">
        <v>0</v>
      </c>
      <c r="G245" s="11">
        <f t="shared" si="46"/>
        <v>0</v>
      </c>
      <c r="H245" s="11"/>
      <c r="I245" s="11"/>
      <c r="J245" s="11">
        <f t="shared" si="47"/>
        <v>0</v>
      </c>
      <c r="K245" s="11">
        <f t="shared" si="48"/>
        <v>0</v>
      </c>
      <c r="L245" s="11">
        <f t="shared" si="49"/>
        <v>0</v>
      </c>
    </row>
    <row r="246" spans="1:12" ht="12.75" customHeight="1" x14ac:dyDescent="0.2">
      <c r="A246" s="10" t="s">
        <v>179</v>
      </c>
      <c r="B246" s="11">
        <v>12688</v>
      </c>
      <c r="C246" s="11"/>
      <c r="D246" s="11">
        <f>SUM(B246:C246)</f>
        <v>12688</v>
      </c>
      <c r="E246" s="11">
        <v>974</v>
      </c>
      <c r="F246" s="11">
        <v>0</v>
      </c>
      <c r="G246" s="11">
        <f t="shared" si="46"/>
        <v>974</v>
      </c>
      <c r="H246" s="11"/>
      <c r="I246" s="11"/>
      <c r="J246" s="11">
        <f t="shared" si="47"/>
        <v>974</v>
      </c>
      <c r="K246" s="11">
        <f t="shared" si="48"/>
        <v>0</v>
      </c>
      <c r="L246" s="11">
        <f t="shared" si="49"/>
        <v>974</v>
      </c>
    </row>
    <row r="247" spans="1:12" ht="12.75" customHeight="1" x14ac:dyDescent="0.2">
      <c r="A247" s="10"/>
      <c r="B247" s="11"/>
      <c r="C247" s="11"/>
      <c r="D247" s="11"/>
      <c r="E247" s="11"/>
      <c r="F247" s="11"/>
      <c r="G247" s="11"/>
      <c r="H247" s="11"/>
      <c r="I247" s="11"/>
      <c r="J247" s="11"/>
      <c r="K247" s="11"/>
      <c r="L247" s="11"/>
    </row>
    <row r="248" spans="1:12" ht="12.75" customHeight="1" x14ac:dyDescent="0.2">
      <c r="A248" s="7" t="s">
        <v>146</v>
      </c>
      <c r="B248" s="8">
        <f>SUM(B249:B250)</f>
        <v>1270</v>
      </c>
      <c r="C248" s="8">
        <f>SUM(C249:C250)</f>
        <v>0</v>
      </c>
      <c r="D248" s="8">
        <f>SUM(D249:D250)</f>
        <v>1270</v>
      </c>
      <c r="E248" s="8">
        <f t="shared" ref="E248:L248" si="59">SUM(E249:E250)</f>
        <v>1270</v>
      </c>
      <c r="F248" s="8">
        <f t="shared" si="59"/>
        <v>0</v>
      </c>
      <c r="G248" s="8">
        <f t="shared" si="59"/>
        <v>1270</v>
      </c>
      <c r="H248" s="8">
        <f t="shared" si="59"/>
        <v>24</v>
      </c>
      <c r="I248" s="8">
        <f t="shared" si="59"/>
        <v>0</v>
      </c>
      <c r="J248" s="8">
        <f t="shared" si="59"/>
        <v>1294</v>
      </c>
      <c r="K248" s="8">
        <f t="shared" si="59"/>
        <v>0</v>
      </c>
      <c r="L248" s="8">
        <f t="shared" si="59"/>
        <v>1294</v>
      </c>
    </row>
    <row r="249" spans="1:12" ht="12.75" customHeight="1" x14ac:dyDescent="0.2">
      <c r="A249" s="10" t="s">
        <v>147</v>
      </c>
      <c r="B249" s="11">
        <v>508</v>
      </c>
      <c r="C249" s="11"/>
      <c r="D249" s="11">
        <f>SUM(B249:C249)</f>
        <v>508</v>
      </c>
      <c r="E249" s="11">
        <v>508</v>
      </c>
      <c r="F249" s="11">
        <v>0</v>
      </c>
      <c r="G249" s="11">
        <f t="shared" si="46"/>
        <v>508</v>
      </c>
      <c r="H249" s="11">
        <v>139</v>
      </c>
      <c r="I249" s="11"/>
      <c r="J249" s="11">
        <f t="shared" si="47"/>
        <v>647</v>
      </c>
      <c r="K249" s="11">
        <f t="shared" si="48"/>
        <v>0</v>
      </c>
      <c r="L249" s="11">
        <f t="shared" si="49"/>
        <v>647</v>
      </c>
    </row>
    <row r="250" spans="1:12" ht="12.75" customHeight="1" x14ac:dyDescent="0.2">
      <c r="A250" s="10" t="s">
        <v>148</v>
      </c>
      <c r="B250" s="11">
        <v>762</v>
      </c>
      <c r="C250" s="11"/>
      <c r="D250" s="11">
        <f>SUM(B250:C250)</f>
        <v>762</v>
      </c>
      <c r="E250" s="11">
        <v>762</v>
      </c>
      <c r="F250" s="11">
        <v>0</v>
      </c>
      <c r="G250" s="11">
        <f t="shared" si="46"/>
        <v>762</v>
      </c>
      <c r="H250" s="11">
        <v>-115</v>
      </c>
      <c r="I250" s="11"/>
      <c r="J250" s="11">
        <f t="shared" si="47"/>
        <v>647</v>
      </c>
      <c r="K250" s="11">
        <f t="shared" si="48"/>
        <v>0</v>
      </c>
      <c r="L250" s="11">
        <f t="shared" si="49"/>
        <v>647</v>
      </c>
    </row>
    <row r="251" spans="1:12" ht="12.75" customHeight="1" x14ac:dyDescent="0.2">
      <c r="A251" s="10"/>
      <c r="B251" s="11"/>
      <c r="C251" s="11"/>
      <c r="D251" s="11"/>
      <c r="E251" s="11"/>
      <c r="F251" s="11"/>
      <c r="G251" s="11"/>
      <c r="H251" s="11"/>
      <c r="I251" s="11"/>
      <c r="J251" s="11"/>
      <c r="K251" s="11"/>
      <c r="L251" s="11"/>
    </row>
    <row r="252" spans="1:12" ht="12.75" customHeight="1" x14ac:dyDescent="0.2">
      <c r="A252" s="8" t="s">
        <v>136</v>
      </c>
      <c r="B252" s="8">
        <f>SUM(B253:B255)</f>
        <v>1001</v>
      </c>
      <c r="C252" s="8">
        <f t="shared" ref="C252:L252" si="60">SUM(C253:C255)</f>
        <v>0</v>
      </c>
      <c r="D252" s="8">
        <f t="shared" si="60"/>
        <v>1001</v>
      </c>
      <c r="E252" s="8">
        <f t="shared" si="60"/>
        <v>5989</v>
      </c>
      <c r="F252" s="8">
        <f t="shared" si="60"/>
        <v>0</v>
      </c>
      <c r="G252" s="8">
        <f t="shared" si="60"/>
        <v>5989</v>
      </c>
      <c r="H252" s="8">
        <f t="shared" si="60"/>
        <v>0</v>
      </c>
      <c r="I252" s="8">
        <f t="shared" si="60"/>
        <v>0</v>
      </c>
      <c r="J252" s="8">
        <f t="shared" si="60"/>
        <v>5989</v>
      </c>
      <c r="K252" s="8">
        <f t="shared" si="60"/>
        <v>0</v>
      </c>
      <c r="L252" s="8">
        <f t="shared" si="60"/>
        <v>5989</v>
      </c>
    </row>
    <row r="253" spans="1:12" ht="12.75" customHeight="1" x14ac:dyDescent="0.2">
      <c r="A253" s="11" t="s">
        <v>149</v>
      </c>
      <c r="B253" s="11">
        <v>1001</v>
      </c>
      <c r="C253" s="11"/>
      <c r="D253" s="11">
        <f>SUM(B253:C253)</f>
        <v>1001</v>
      </c>
      <c r="E253" s="11">
        <v>1001</v>
      </c>
      <c r="F253" s="11">
        <v>0</v>
      </c>
      <c r="G253" s="11">
        <f t="shared" si="46"/>
        <v>1001</v>
      </c>
      <c r="H253" s="11"/>
      <c r="I253" s="11"/>
      <c r="J253" s="11">
        <f t="shared" si="47"/>
        <v>1001</v>
      </c>
      <c r="K253" s="11">
        <f t="shared" si="48"/>
        <v>0</v>
      </c>
      <c r="L253" s="11">
        <f t="shared" si="49"/>
        <v>1001</v>
      </c>
    </row>
    <row r="254" spans="1:12" ht="12.75" customHeight="1" x14ac:dyDescent="0.2">
      <c r="A254" s="11" t="s">
        <v>217</v>
      </c>
      <c r="B254" s="11"/>
      <c r="C254" s="11"/>
      <c r="D254" s="11"/>
      <c r="E254" s="11">
        <v>4399</v>
      </c>
      <c r="F254" s="11">
        <v>0</v>
      </c>
      <c r="G254" s="11">
        <f t="shared" si="46"/>
        <v>4399</v>
      </c>
      <c r="H254" s="11"/>
      <c r="I254" s="11"/>
      <c r="J254" s="11">
        <f t="shared" si="47"/>
        <v>4399</v>
      </c>
      <c r="K254" s="11">
        <f t="shared" si="48"/>
        <v>0</v>
      </c>
      <c r="L254" s="11">
        <f t="shared" si="49"/>
        <v>4399</v>
      </c>
    </row>
    <row r="255" spans="1:12" ht="12.75" customHeight="1" x14ac:dyDescent="0.2">
      <c r="A255" s="11" t="s">
        <v>221</v>
      </c>
      <c r="B255" s="11"/>
      <c r="C255" s="11"/>
      <c r="D255" s="11"/>
      <c r="E255" s="11">
        <v>589</v>
      </c>
      <c r="F255" s="11">
        <v>0</v>
      </c>
      <c r="G255" s="11">
        <f t="shared" si="46"/>
        <v>589</v>
      </c>
      <c r="H255" s="29"/>
      <c r="I255" s="11"/>
      <c r="J255" s="11">
        <f t="shared" si="47"/>
        <v>589</v>
      </c>
      <c r="K255" s="11">
        <f t="shared" si="48"/>
        <v>0</v>
      </c>
      <c r="L255" s="11">
        <f t="shared" si="49"/>
        <v>589</v>
      </c>
    </row>
    <row r="256" spans="1:12" ht="12.75" customHeight="1" x14ac:dyDescent="0.2">
      <c r="A256" s="11"/>
      <c r="B256" s="11"/>
      <c r="C256" s="11"/>
      <c r="D256" s="11"/>
      <c r="E256" s="11"/>
      <c r="F256" s="11"/>
      <c r="G256" s="11"/>
      <c r="H256" s="29"/>
      <c r="I256" s="11"/>
      <c r="J256" s="11"/>
      <c r="K256" s="11"/>
      <c r="L256" s="11"/>
    </row>
    <row r="257" spans="1:12" ht="12.75" customHeight="1" x14ac:dyDescent="0.2">
      <c r="A257" s="8" t="s">
        <v>150</v>
      </c>
      <c r="B257" s="8">
        <f>SUM(B258:B259)</f>
        <v>9000</v>
      </c>
      <c r="C257" s="8">
        <f t="shared" ref="C257:L257" si="61">SUM(C258:C259)</f>
        <v>0</v>
      </c>
      <c r="D257" s="8">
        <f t="shared" si="61"/>
        <v>9000</v>
      </c>
      <c r="E257" s="8">
        <f t="shared" si="61"/>
        <v>8790</v>
      </c>
      <c r="F257" s="8">
        <f t="shared" si="61"/>
        <v>0</v>
      </c>
      <c r="G257" s="8">
        <f t="shared" si="61"/>
        <v>8790</v>
      </c>
      <c r="H257" s="8">
        <f t="shared" si="61"/>
        <v>0</v>
      </c>
      <c r="I257" s="8">
        <f t="shared" si="61"/>
        <v>0</v>
      </c>
      <c r="J257" s="8">
        <f t="shared" si="61"/>
        <v>8790</v>
      </c>
      <c r="K257" s="8">
        <f t="shared" si="61"/>
        <v>0</v>
      </c>
      <c r="L257" s="8">
        <f t="shared" si="61"/>
        <v>8790</v>
      </c>
    </row>
    <row r="258" spans="1:12" ht="12.75" customHeight="1" x14ac:dyDescent="0.2">
      <c r="A258" s="11" t="s">
        <v>224</v>
      </c>
      <c r="B258" s="11">
        <v>9000</v>
      </c>
      <c r="C258" s="11"/>
      <c r="D258" s="11">
        <f>SUM(B258:C258)</f>
        <v>9000</v>
      </c>
      <c r="E258" s="11">
        <v>8770</v>
      </c>
      <c r="F258" s="11">
        <v>0</v>
      </c>
      <c r="G258" s="11">
        <f t="shared" si="46"/>
        <v>8770</v>
      </c>
      <c r="H258" s="29"/>
      <c r="I258" s="11"/>
      <c r="J258" s="11">
        <f t="shared" si="47"/>
        <v>8770</v>
      </c>
      <c r="K258" s="11">
        <f t="shared" si="48"/>
        <v>0</v>
      </c>
      <c r="L258" s="11">
        <f t="shared" si="49"/>
        <v>8770</v>
      </c>
    </row>
    <row r="259" spans="1:12" ht="12.75" customHeight="1" x14ac:dyDescent="0.2">
      <c r="A259" s="11" t="s">
        <v>246</v>
      </c>
      <c r="B259" s="11"/>
      <c r="C259" s="11"/>
      <c r="D259" s="11"/>
      <c r="E259" s="11">
        <v>20</v>
      </c>
      <c r="F259" s="11">
        <v>0</v>
      </c>
      <c r="G259" s="11">
        <f>SUM(E259:F259)</f>
        <v>20</v>
      </c>
      <c r="H259" s="29"/>
      <c r="I259" s="11"/>
      <c r="J259" s="11">
        <f t="shared" si="47"/>
        <v>20</v>
      </c>
      <c r="K259" s="11">
        <f t="shared" si="48"/>
        <v>0</v>
      </c>
      <c r="L259" s="11">
        <f t="shared" si="49"/>
        <v>20</v>
      </c>
    </row>
    <row r="260" spans="1:12" ht="12.75" customHeight="1" x14ac:dyDescent="0.2">
      <c r="A260" s="10"/>
      <c r="B260" s="11"/>
      <c r="C260" s="11"/>
      <c r="D260" s="11"/>
      <c r="E260" s="11"/>
      <c r="F260" s="11"/>
      <c r="G260" s="11"/>
      <c r="H260" s="29"/>
      <c r="I260" s="11"/>
      <c r="J260" s="11"/>
      <c r="K260" s="11"/>
      <c r="L260" s="11"/>
    </row>
    <row r="261" spans="1:12" ht="12.75" customHeight="1" x14ac:dyDescent="0.2">
      <c r="A261" s="7" t="s">
        <v>36</v>
      </c>
      <c r="B261" s="8">
        <f t="shared" ref="B261:L261" si="62">SUM(B262:B274)</f>
        <v>187255</v>
      </c>
      <c r="C261" s="8">
        <f t="shared" si="62"/>
        <v>0</v>
      </c>
      <c r="D261" s="8">
        <f t="shared" si="62"/>
        <v>187255</v>
      </c>
      <c r="E261" s="8">
        <f t="shared" si="62"/>
        <v>355080</v>
      </c>
      <c r="F261" s="8">
        <f t="shared" si="62"/>
        <v>0</v>
      </c>
      <c r="G261" s="8">
        <f t="shared" si="62"/>
        <v>355080</v>
      </c>
      <c r="H261" s="30">
        <f t="shared" si="62"/>
        <v>-8628</v>
      </c>
      <c r="I261" s="8">
        <f t="shared" si="62"/>
        <v>0</v>
      </c>
      <c r="J261" s="8">
        <f t="shared" si="62"/>
        <v>346452</v>
      </c>
      <c r="K261" s="8">
        <f t="shared" si="62"/>
        <v>0</v>
      </c>
      <c r="L261" s="8">
        <f t="shared" si="62"/>
        <v>346452</v>
      </c>
    </row>
    <row r="262" spans="1:12" ht="12.75" customHeight="1" x14ac:dyDescent="0.2">
      <c r="A262" s="10" t="s">
        <v>127</v>
      </c>
      <c r="B262" s="11">
        <f>43410+2488</f>
        <v>45898</v>
      </c>
      <c r="C262" s="11"/>
      <c r="D262" s="11">
        <f>SUM(B262:C262)</f>
        <v>45898</v>
      </c>
      <c r="E262" s="11">
        <v>41898</v>
      </c>
      <c r="F262" s="11">
        <v>0</v>
      </c>
      <c r="G262" s="11">
        <f t="shared" si="46"/>
        <v>41898</v>
      </c>
      <c r="H262" s="29">
        <v>-30935</v>
      </c>
      <c r="I262" s="11"/>
      <c r="J262" s="11">
        <f t="shared" si="47"/>
        <v>10963</v>
      </c>
      <c r="K262" s="11">
        <f t="shared" si="48"/>
        <v>0</v>
      </c>
      <c r="L262" s="11">
        <f t="shared" si="49"/>
        <v>10963</v>
      </c>
    </row>
    <row r="263" spans="1:12" ht="12.75" customHeight="1" x14ac:dyDescent="0.2">
      <c r="A263" s="10" t="s">
        <v>188</v>
      </c>
      <c r="B263" s="11">
        <v>128099</v>
      </c>
      <c r="C263" s="11"/>
      <c r="D263" s="11">
        <f t="shared" ref="D263:D264" si="63">SUM(B263:C263)</f>
        <v>128099</v>
      </c>
      <c r="E263" s="11">
        <v>128099</v>
      </c>
      <c r="F263" s="11">
        <v>0</v>
      </c>
      <c r="G263" s="11">
        <f t="shared" si="46"/>
        <v>128099</v>
      </c>
      <c r="H263" s="29">
        <v>30935</v>
      </c>
      <c r="I263" s="11"/>
      <c r="J263" s="11">
        <f t="shared" si="47"/>
        <v>159034</v>
      </c>
      <c r="K263" s="11">
        <f t="shared" si="48"/>
        <v>0</v>
      </c>
      <c r="L263" s="11">
        <f t="shared" si="49"/>
        <v>159034</v>
      </c>
    </row>
    <row r="264" spans="1:12" ht="12.75" customHeight="1" x14ac:dyDescent="0.2">
      <c r="A264" s="10" t="s">
        <v>189</v>
      </c>
      <c r="B264" s="11">
        <v>9878</v>
      </c>
      <c r="C264" s="11"/>
      <c r="D264" s="11">
        <f t="shared" si="63"/>
        <v>9878</v>
      </c>
      <c r="E264" s="11">
        <v>9878</v>
      </c>
      <c r="F264" s="11">
        <v>0</v>
      </c>
      <c r="G264" s="11">
        <f t="shared" si="46"/>
        <v>9878</v>
      </c>
      <c r="H264" s="29">
        <v>-9878</v>
      </c>
      <c r="I264" s="11"/>
      <c r="J264" s="11">
        <f t="shared" si="47"/>
        <v>0</v>
      </c>
      <c r="K264" s="11">
        <f t="shared" si="48"/>
        <v>0</v>
      </c>
      <c r="L264" s="11">
        <f t="shared" si="49"/>
        <v>0</v>
      </c>
    </row>
    <row r="265" spans="1:12" ht="12.75" customHeight="1" x14ac:dyDescent="0.2">
      <c r="A265" s="10" t="s">
        <v>218</v>
      </c>
      <c r="B265" s="11"/>
      <c r="C265" s="11"/>
      <c r="D265" s="11"/>
      <c r="E265" s="11">
        <v>127874</v>
      </c>
      <c r="F265" s="11">
        <v>0</v>
      </c>
      <c r="G265" s="11">
        <f t="shared" si="46"/>
        <v>127874</v>
      </c>
      <c r="H265" s="29"/>
      <c r="I265" s="11"/>
      <c r="J265" s="11">
        <f t="shared" si="47"/>
        <v>127874</v>
      </c>
      <c r="K265" s="11">
        <f t="shared" si="48"/>
        <v>0</v>
      </c>
      <c r="L265" s="11">
        <f t="shared" si="49"/>
        <v>127874</v>
      </c>
    </row>
    <row r="266" spans="1:12" ht="12.75" customHeight="1" x14ac:dyDescent="0.2">
      <c r="A266" s="10" t="s">
        <v>247</v>
      </c>
      <c r="B266" s="11"/>
      <c r="C266" s="11"/>
      <c r="D266" s="11"/>
      <c r="E266" s="11">
        <v>34535</v>
      </c>
      <c r="F266" s="11">
        <v>0</v>
      </c>
      <c r="G266" s="11">
        <f t="shared" si="46"/>
        <v>34535</v>
      </c>
      <c r="H266" s="29"/>
      <c r="I266" s="11"/>
      <c r="J266" s="11">
        <f t="shared" si="47"/>
        <v>34535</v>
      </c>
      <c r="K266" s="11">
        <f t="shared" si="48"/>
        <v>0</v>
      </c>
      <c r="L266" s="11">
        <f t="shared" si="49"/>
        <v>34535</v>
      </c>
    </row>
    <row r="267" spans="1:12" ht="12.75" customHeight="1" x14ac:dyDescent="0.2">
      <c r="A267" s="10" t="s">
        <v>248</v>
      </c>
      <c r="B267" s="11"/>
      <c r="C267" s="11"/>
      <c r="D267" s="11"/>
      <c r="E267" s="11">
        <v>4679</v>
      </c>
      <c r="F267" s="11">
        <v>0</v>
      </c>
      <c r="G267" s="11">
        <f t="shared" si="46"/>
        <v>4679</v>
      </c>
      <c r="H267" s="29"/>
      <c r="I267" s="11"/>
      <c r="J267" s="11">
        <f t="shared" si="47"/>
        <v>4679</v>
      </c>
      <c r="K267" s="11">
        <f t="shared" si="48"/>
        <v>0</v>
      </c>
      <c r="L267" s="11">
        <f t="shared" si="49"/>
        <v>4679</v>
      </c>
    </row>
    <row r="268" spans="1:12" ht="12.75" customHeight="1" x14ac:dyDescent="0.2">
      <c r="A268" s="10" t="s">
        <v>253</v>
      </c>
      <c r="B268" s="11"/>
      <c r="C268" s="11"/>
      <c r="D268" s="11"/>
      <c r="E268" s="11">
        <v>1695</v>
      </c>
      <c r="F268" s="11">
        <v>0</v>
      </c>
      <c r="G268" s="11">
        <f t="shared" si="46"/>
        <v>1695</v>
      </c>
      <c r="H268" s="29"/>
      <c r="I268" s="11"/>
      <c r="J268" s="11">
        <f t="shared" si="47"/>
        <v>1695</v>
      </c>
      <c r="K268" s="11">
        <f t="shared" si="48"/>
        <v>0</v>
      </c>
      <c r="L268" s="11">
        <f t="shared" si="49"/>
        <v>1695</v>
      </c>
    </row>
    <row r="269" spans="1:12" ht="12.75" customHeight="1" x14ac:dyDescent="0.2">
      <c r="A269" s="10" t="s">
        <v>254</v>
      </c>
      <c r="B269" s="11"/>
      <c r="C269" s="11"/>
      <c r="D269" s="11"/>
      <c r="E269" s="11">
        <v>6036</v>
      </c>
      <c r="F269" s="11">
        <v>0</v>
      </c>
      <c r="G269" s="11">
        <f t="shared" si="46"/>
        <v>6036</v>
      </c>
      <c r="H269" s="29"/>
      <c r="I269" s="11"/>
      <c r="J269" s="11">
        <f t="shared" si="47"/>
        <v>6036</v>
      </c>
      <c r="K269" s="11">
        <f t="shared" si="48"/>
        <v>0</v>
      </c>
      <c r="L269" s="11">
        <f t="shared" si="49"/>
        <v>6036</v>
      </c>
    </row>
    <row r="270" spans="1:12" ht="12.75" customHeight="1" x14ac:dyDescent="0.2">
      <c r="A270" s="10" t="s">
        <v>258</v>
      </c>
      <c r="B270" s="11"/>
      <c r="C270" s="11"/>
      <c r="D270" s="11"/>
      <c r="E270" s="11">
        <v>386</v>
      </c>
      <c r="F270" s="11">
        <v>0</v>
      </c>
      <c r="G270" s="11">
        <f t="shared" si="46"/>
        <v>386</v>
      </c>
      <c r="H270" s="29"/>
      <c r="I270" s="11"/>
      <c r="J270" s="11">
        <f t="shared" si="47"/>
        <v>386</v>
      </c>
      <c r="K270" s="11">
        <f t="shared" si="48"/>
        <v>0</v>
      </c>
      <c r="L270" s="11">
        <f t="shared" si="49"/>
        <v>386</v>
      </c>
    </row>
    <row r="271" spans="1:12" ht="12.75" customHeight="1" x14ac:dyDescent="0.2">
      <c r="A271" s="11" t="s">
        <v>116</v>
      </c>
      <c r="B271" s="11">
        <v>400</v>
      </c>
      <c r="C271" s="11"/>
      <c r="D271" s="11">
        <f>SUM(B271:C271)</f>
        <v>400</v>
      </c>
      <c r="E271" s="11">
        <v>0</v>
      </c>
      <c r="F271" s="11">
        <v>0</v>
      </c>
      <c r="G271" s="11">
        <f t="shared" si="46"/>
        <v>0</v>
      </c>
      <c r="H271" s="29"/>
      <c r="I271" s="11"/>
      <c r="J271" s="11">
        <f t="shared" si="47"/>
        <v>0</v>
      </c>
      <c r="K271" s="11">
        <f t="shared" si="48"/>
        <v>0</v>
      </c>
      <c r="L271" s="11">
        <f t="shared" si="49"/>
        <v>0</v>
      </c>
    </row>
    <row r="272" spans="1:12" ht="12.75" customHeight="1" x14ac:dyDescent="0.2">
      <c r="A272" s="11" t="s">
        <v>119</v>
      </c>
      <c r="B272" s="11">
        <v>1580</v>
      </c>
      <c r="C272" s="11"/>
      <c r="D272" s="11">
        <f>SUM(B272:C272)</f>
        <v>1580</v>
      </c>
      <c r="E272" s="11">
        <v>0</v>
      </c>
      <c r="F272" s="11">
        <v>0</v>
      </c>
      <c r="G272" s="11">
        <f t="shared" si="46"/>
        <v>0</v>
      </c>
      <c r="H272" s="29"/>
      <c r="I272" s="11"/>
      <c r="J272" s="11">
        <f t="shared" si="47"/>
        <v>0</v>
      </c>
      <c r="K272" s="11">
        <f t="shared" si="48"/>
        <v>0</v>
      </c>
      <c r="L272" s="11">
        <f t="shared" si="49"/>
        <v>0</v>
      </c>
    </row>
    <row r="273" spans="1:12" ht="12.75" customHeight="1" x14ac:dyDescent="0.2">
      <c r="A273" s="11" t="s">
        <v>288</v>
      </c>
      <c r="B273" s="11"/>
      <c r="C273" s="11"/>
      <c r="D273" s="11"/>
      <c r="E273" s="11"/>
      <c r="F273" s="11"/>
      <c r="G273" s="11"/>
      <c r="H273" s="29">
        <v>140</v>
      </c>
      <c r="I273" s="11"/>
      <c r="J273" s="11">
        <f t="shared" si="47"/>
        <v>140</v>
      </c>
      <c r="K273" s="11">
        <f t="shared" si="48"/>
        <v>0</v>
      </c>
      <c r="L273" s="11">
        <f t="shared" si="49"/>
        <v>140</v>
      </c>
    </row>
    <row r="274" spans="1:12" ht="12.75" customHeight="1" x14ac:dyDescent="0.2">
      <c r="A274" s="11" t="s">
        <v>120</v>
      </c>
      <c r="B274" s="11">
        <v>1400</v>
      </c>
      <c r="C274" s="11"/>
      <c r="D274" s="11">
        <f>SUM(B274:C274)</f>
        <v>1400</v>
      </c>
      <c r="E274" s="11">
        <v>0</v>
      </c>
      <c r="F274" s="11">
        <v>0</v>
      </c>
      <c r="G274" s="11">
        <f t="shared" si="46"/>
        <v>0</v>
      </c>
      <c r="H274" s="29">
        <v>1110</v>
      </c>
      <c r="I274" s="11"/>
      <c r="J274" s="11">
        <f t="shared" si="47"/>
        <v>1110</v>
      </c>
      <c r="K274" s="11">
        <f t="shared" si="48"/>
        <v>0</v>
      </c>
      <c r="L274" s="11">
        <f t="shared" si="49"/>
        <v>1110</v>
      </c>
    </row>
    <row r="275" spans="1:12" ht="12.75" customHeight="1" x14ac:dyDescent="0.2">
      <c r="A275" s="11"/>
      <c r="B275" s="11"/>
      <c r="C275" s="11"/>
      <c r="D275" s="11"/>
      <c r="E275" s="11"/>
      <c r="F275" s="11"/>
      <c r="G275" s="11"/>
      <c r="H275" s="29"/>
      <c r="I275" s="11"/>
      <c r="J275" s="11"/>
      <c r="K275" s="11"/>
      <c r="L275" s="11"/>
    </row>
    <row r="276" spans="1:12" ht="12.75" customHeight="1" x14ac:dyDescent="0.2">
      <c r="A276" s="8" t="s">
        <v>287</v>
      </c>
      <c r="B276" s="8">
        <f>SUM(B277)</f>
        <v>0</v>
      </c>
      <c r="C276" s="8">
        <f t="shared" ref="C276:L276" si="64">SUM(C277)</f>
        <v>0</v>
      </c>
      <c r="D276" s="8">
        <f t="shared" si="64"/>
        <v>0</v>
      </c>
      <c r="E276" s="8">
        <f t="shared" si="64"/>
        <v>0</v>
      </c>
      <c r="F276" s="8">
        <f t="shared" si="64"/>
        <v>0</v>
      </c>
      <c r="G276" s="8">
        <f t="shared" si="64"/>
        <v>0</v>
      </c>
      <c r="H276" s="8">
        <f t="shared" si="64"/>
        <v>3417</v>
      </c>
      <c r="I276" s="8">
        <f t="shared" si="64"/>
        <v>0</v>
      </c>
      <c r="J276" s="8">
        <f t="shared" si="64"/>
        <v>3417</v>
      </c>
      <c r="K276" s="8">
        <f t="shared" si="64"/>
        <v>0</v>
      </c>
      <c r="L276" s="8">
        <f t="shared" si="64"/>
        <v>3417</v>
      </c>
    </row>
    <row r="277" spans="1:12" ht="12.75" customHeight="1" x14ac:dyDescent="0.2">
      <c r="A277" s="11" t="s">
        <v>217</v>
      </c>
      <c r="B277" s="11"/>
      <c r="C277" s="11"/>
      <c r="D277" s="11"/>
      <c r="E277" s="11"/>
      <c r="F277" s="11"/>
      <c r="G277" s="11"/>
      <c r="H277" s="29">
        <v>3417</v>
      </c>
      <c r="I277" s="11"/>
      <c r="J277" s="11">
        <f t="shared" si="47"/>
        <v>3417</v>
      </c>
      <c r="K277" s="11">
        <f t="shared" si="48"/>
        <v>0</v>
      </c>
      <c r="L277" s="11">
        <f t="shared" si="49"/>
        <v>3417</v>
      </c>
    </row>
    <row r="278" spans="1:12" ht="12.75" customHeight="1" x14ac:dyDescent="0.2">
      <c r="A278" s="11"/>
      <c r="B278" s="11"/>
      <c r="C278" s="11"/>
      <c r="D278" s="11"/>
      <c r="E278" s="11"/>
      <c r="F278" s="11"/>
      <c r="G278" s="11"/>
      <c r="H278" s="29"/>
      <c r="I278" s="11"/>
      <c r="J278" s="11"/>
      <c r="K278" s="11"/>
      <c r="L278" s="11"/>
    </row>
    <row r="279" spans="1:12" ht="12.75" customHeight="1" x14ac:dyDescent="0.2">
      <c r="A279" s="8" t="s">
        <v>229</v>
      </c>
      <c r="B279" s="8">
        <f>SUM(B280:B281)</f>
        <v>0</v>
      </c>
      <c r="C279" s="8">
        <f t="shared" ref="C279:L279" si="65">SUM(C280:C281)</f>
        <v>0</v>
      </c>
      <c r="D279" s="8">
        <f t="shared" si="65"/>
        <v>0</v>
      </c>
      <c r="E279" s="8">
        <f t="shared" si="65"/>
        <v>93857</v>
      </c>
      <c r="F279" s="8">
        <f t="shared" si="65"/>
        <v>0</v>
      </c>
      <c r="G279" s="8">
        <f t="shared" si="65"/>
        <v>93857</v>
      </c>
      <c r="H279" s="30">
        <f t="shared" si="65"/>
        <v>0</v>
      </c>
      <c r="I279" s="8">
        <f t="shared" si="65"/>
        <v>0</v>
      </c>
      <c r="J279" s="8">
        <f t="shared" si="65"/>
        <v>93857</v>
      </c>
      <c r="K279" s="8">
        <f t="shared" si="65"/>
        <v>0</v>
      </c>
      <c r="L279" s="8">
        <f t="shared" si="65"/>
        <v>93857</v>
      </c>
    </row>
    <row r="280" spans="1:12" ht="12.75" customHeight="1" x14ac:dyDescent="0.2">
      <c r="A280" s="11" t="s">
        <v>230</v>
      </c>
      <c r="B280" s="11"/>
      <c r="C280" s="11"/>
      <c r="D280" s="11"/>
      <c r="E280" s="11">
        <v>47011</v>
      </c>
      <c r="F280" s="11">
        <v>0</v>
      </c>
      <c r="G280" s="11">
        <f>SUM(E280:F280)</f>
        <v>47011</v>
      </c>
      <c r="H280" s="29"/>
      <c r="I280" s="11"/>
      <c r="J280" s="11">
        <f t="shared" si="47"/>
        <v>47011</v>
      </c>
      <c r="K280" s="11">
        <f t="shared" si="48"/>
        <v>0</v>
      </c>
      <c r="L280" s="29">
        <f t="shared" si="49"/>
        <v>47011</v>
      </c>
    </row>
    <row r="281" spans="1:12" ht="12.75" customHeight="1" x14ac:dyDescent="0.2">
      <c r="A281" s="11" t="s">
        <v>231</v>
      </c>
      <c r="B281" s="11"/>
      <c r="C281" s="11"/>
      <c r="D281" s="11"/>
      <c r="E281" s="11">
        <v>46846</v>
      </c>
      <c r="F281" s="11">
        <v>0</v>
      </c>
      <c r="G281" s="11">
        <f>SUM(E281:F281)</f>
        <v>46846</v>
      </c>
      <c r="H281" s="29"/>
      <c r="I281" s="11"/>
      <c r="J281" s="11">
        <f t="shared" si="47"/>
        <v>46846</v>
      </c>
      <c r="K281" s="11">
        <f t="shared" si="48"/>
        <v>0</v>
      </c>
      <c r="L281" s="29">
        <f t="shared" si="49"/>
        <v>46846</v>
      </c>
    </row>
    <row r="282" spans="1:12" ht="12.75" customHeight="1" x14ac:dyDescent="0.2">
      <c r="A282" s="11"/>
      <c r="B282" s="11"/>
      <c r="C282" s="11"/>
      <c r="D282" s="11"/>
      <c r="E282" s="11"/>
      <c r="F282" s="11"/>
      <c r="G282" s="11"/>
      <c r="H282" s="29"/>
      <c r="I282" s="11"/>
      <c r="J282" s="11"/>
      <c r="K282" s="11"/>
      <c r="L282" s="11"/>
    </row>
    <row r="283" spans="1:12" ht="12.75" customHeight="1" x14ac:dyDescent="0.2">
      <c r="A283" s="8" t="s">
        <v>12</v>
      </c>
      <c r="B283" s="8">
        <f>SUM(B284:B303)</f>
        <v>23247</v>
      </c>
      <c r="C283" s="8">
        <f t="shared" ref="C283:L283" si="66">SUM(C284:C303)</f>
        <v>0</v>
      </c>
      <c r="D283" s="8">
        <f t="shared" si="66"/>
        <v>23247</v>
      </c>
      <c r="E283" s="8">
        <f t="shared" si="66"/>
        <v>30591</v>
      </c>
      <c r="F283" s="8">
        <f t="shared" si="66"/>
        <v>0</v>
      </c>
      <c r="G283" s="8">
        <f t="shared" si="66"/>
        <v>30591</v>
      </c>
      <c r="H283" s="30">
        <f t="shared" si="66"/>
        <v>3328</v>
      </c>
      <c r="I283" s="8">
        <f t="shared" si="66"/>
        <v>0</v>
      </c>
      <c r="J283" s="8">
        <f t="shared" si="66"/>
        <v>33919</v>
      </c>
      <c r="K283" s="8">
        <f t="shared" si="66"/>
        <v>0</v>
      </c>
      <c r="L283" s="8">
        <f t="shared" si="66"/>
        <v>33919</v>
      </c>
    </row>
    <row r="284" spans="1:12" ht="12.75" customHeight="1" x14ac:dyDescent="0.2">
      <c r="A284" s="10" t="s">
        <v>19</v>
      </c>
      <c r="B284" s="11"/>
      <c r="C284" s="11"/>
      <c r="D284" s="11"/>
      <c r="E284" s="11">
        <v>2810</v>
      </c>
      <c r="F284" s="11">
        <v>0</v>
      </c>
      <c r="G284" s="11">
        <f t="shared" si="46"/>
        <v>2810</v>
      </c>
      <c r="H284" s="29"/>
      <c r="I284" s="11"/>
      <c r="J284" s="11">
        <f t="shared" si="47"/>
        <v>2810</v>
      </c>
      <c r="K284" s="11">
        <f t="shared" si="48"/>
        <v>0</v>
      </c>
      <c r="L284" s="11">
        <f t="shared" si="49"/>
        <v>2810</v>
      </c>
    </row>
    <row r="285" spans="1:12" ht="12.75" customHeight="1" x14ac:dyDescent="0.2">
      <c r="A285" s="11" t="s">
        <v>180</v>
      </c>
      <c r="B285" s="11">
        <v>2160</v>
      </c>
      <c r="C285" s="11"/>
      <c r="D285" s="11">
        <f t="shared" ref="D285:D293" si="67">SUM(B285:C285)</f>
        <v>2160</v>
      </c>
      <c r="E285" s="11">
        <v>2883</v>
      </c>
      <c r="F285" s="11">
        <v>0</v>
      </c>
      <c r="G285" s="11">
        <f t="shared" si="46"/>
        <v>2883</v>
      </c>
      <c r="H285" s="11"/>
      <c r="I285" s="11"/>
      <c r="J285" s="11">
        <f t="shared" si="47"/>
        <v>2883</v>
      </c>
      <c r="K285" s="11">
        <f t="shared" si="48"/>
        <v>0</v>
      </c>
      <c r="L285" s="11">
        <f t="shared" si="49"/>
        <v>2883</v>
      </c>
    </row>
    <row r="286" spans="1:12" ht="12.75" customHeight="1" x14ac:dyDescent="0.2">
      <c r="A286" s="11" t="s">
        <v>214</v>
      </c>
      <c r="B286" s="11"/>
      <c r="C286" s="11"/>
      <c r="D286" s="11"/>
      <c r="E286" s="11">
        <v>386</v>
      </c>
      <c r="F286" s="11">
        <v>0</v>
      </c>
      <c r="G286" s="11">
        <f t="shared" si="46"/>
        <v>386</v>
      </c>
      <c r="H286" s="29">
        <v>1687</v>
      </c>
      <c r="I286" s="11"/>
      <c r="J286" s="11">
        <f t="shared" si="47"/>
        <v>2073</v>
      </c>
      <c r="K286" s="11">
        <f t="shared" si="48"/>
        <v>0</v>
      </c>
      <c r="L286" s="11">
        <f t="shared" si="49"/>
        <v>2073</v>
      </c>
    </row>
    <row r="287" spans="1:12" ht="12.75" customHeight="1" x14ac:dyDescent="0.2">
      <c r="A287" s="11" t="s">
        <v>108</v>
      </c>
      <c r="B287" s="11">
        <v>2883</v>
      </c>
      <c r="C287" s="8"/>
      <c r="D287" s="11">
        <f t="shared" si="67"/>
        <v>2883</v>
      </c>
      <c r="E287" s="11">
        <v>2883</v>
      </c>
      <c r="F287" s="11">
        <v>0</v>
      </c>
      <c r="G287" s="11">
        <f t="shared" si="46"/>
        <v>2883</v>
      </c>
      <c r="H287" s="29"/>
      <c r="I287" s="8"/>
      <c r="J287" s="11">
        <f t="shared" si="47"/>
        <v>2883</v>
      </c>
      <c r="K287" s="11">
        <f t="shared" si="48"/>
        <v>0</v>
      </c>
      <c r="L287" s="11">
        <f t="shared" si="49"/>
        <v>2883</v>
      </c>
    </row>
    <row r="288" spans="1:12" ht="12.75" customHeight="1" x14ac:dyDescent="0.2">
      <c r="A288" s="11" t="s">
        <v>50</v>
      </c>
      <c r="B288" s="11"/>
      <c r="C288" s="8"/>
      <c r="D288" s="11"/>
      <c r="E288" s="11"/>
      <c r="F288" s="11"/>
      <c r="G288" s="11"/>
      <c r="H288" s="29">
        <v>179</v>
      </c>
      <c r="I288" s="8"/>
      <c r="J288" s="11">
        <f t="shared" si="47"/>
        <v>179</v>
      </c>
      <c r="K288" s="11">
        <f t="shared" si="48"/>
        <v>0</v>
      </c>
      <c r="L288" s="11">
        <f t="shared" si="49"/>
        <v>179</v>
      </c>
    </row>
    <row r="289" spans="1:12" ht="12.75" customHeight="1" x14ac:dyDescent="0.2">
      <c r="A289" s="11" t="s">
        <v>48</v>
      </c>
      <c r="B289" s="11">
        <v>8504</v>
      </c>
      <c r="C289" s="8"/>
      <c r="D289" s="11">
        <f t="shared" si="67"/>
        <v>8504</v>
      </c>
      <c r="E289" s="11">
        <v>8504</v>
      </c>
      <c r="F289" s="11">
        <v>0</v>
      </c>
      <c r="G289" s="11">
        <f t="shared" si="46"/>
        <v>8504</v>
      </c>
      <c r="H289" s="29"/>
      <c r="I289" s="8"/>
      <c r="J289" s="11">
        <f t="shared" si="47"/>
        <v>8504</v>
      </c>
      <c r="K289" s="11">
        <f t="shared" si="48"/>
        <v>0</v>
      </c>
      <c r="L289" s="11">
        <f t="shared" si="49"/>
        <v>8504</v>
      </c>
    </row>
    <row r="290" spans="1:12" ht="12.75" customHeight="1" x14ac:dyDescent="0.2">
      <c r="A290" s="11" t="s">
        <v>104</v>
      </c>
      <c r="B290" s="11">
        <v>7000</v>
      </c>
      <c r="C290" s="8"/>
      <c r="D290" s="11">
        <f t="shared" si="67"/>
        <v>7000</v>
      </c>
      <c r="E290" s="11">
        <v>7000</v>
      </c>
      <c r="F290" s="11">
        <v>0</v>
      </c>
      <c r="G290" s="11">
        <f t="shared" si="46"/>
        <v>7000</v>
      </c>
      <c r="H290" s="29"/>
      <c r="I290" s="8"/>
      <c r="J290" s="11">
        <f t="shared" si="47"/>
        <v>7000</v>
      </c>
      <c r="K290" s="11">
        <f t="shared" si="48"/>
        <v>0</v>
      </c>
      <c r="L290" s="11">
        <f t="shared" si="49"/>
        <v>7000</v>
      </c>
    </row>
    <row r="291" spans="1:12" ht="12.75" customHeight="1" x14ac:dyDescent="0.2">
      <c r="A291" s="11" t="s">
        <v>249</v>
      </c>
      <c r="B291" s="11"/>
      <c r="C291" s="8"/>
      <c r="D291" s="11"/>
      <c r="E291" s="11">
        <v>1425</v>
      </c>
      <c r="F291" s="11">
        <v>0</v>
      </c>
      <c r="G291" s="11">
        <f t="shared" si="46"/>
        <v>1425</v>
      </c>
      <c r="H291" s="29"/>
      <c r="I291" s="8"/>
      <c r="J291" s="11">
        <f t="shared" si="47"/>
        <v>1425</v>
      </c>
      <c r="K291" s="11">
        <f t="shared" si="48"/>
        <v>0</v>
      </c>
      <c r="L291" s="11">
        <f t="shared" si="49"/>
        <v>1425</v>
      </c>
    </row>
    <row r="292" spans="1:12" ht="12.75" customHeight="1" x14ac:dyDescent="0.2">
      <c r="A292" s="10" t="s">
        <v>162</v>
      </c>
      <c r="B292" s="11"/>
      <c r="C292" s="8"/>
      <c r="D292" s="11"/>
      <c r="E292" s="11">
        <v>95</v>
      </c>
      <c r="F292" s="11">
        <v>0</v>
      </c>
      <c r="G292" s="11">
        <f t="shared" si="46"/>
        <v>95</v>
      </c>
      <c r="H292" s="29"/>
      <c r="I292" s="8"/>
      <c r="J292" s="11">
        <f t="shared" si="47"/>
        <v>95</v>
      </c>
      <c r="K292" s="11">
        <f t="shared" si="48"/>
        <v>0</v>
      </c>
      <c r="L292" s="11">
        <f t="shared" si="49"/>
        <v>95</v>
      </c>
    </row>
    <row r="293" spans="1:12" ht="12.75" customHeight="1" x14ac:dyDescent="0.2">
      <c r="A293" s="11" t="s">
        <v>43</v>
      </c>
      <c r="B293" s="11">
        <v>2700</v>
      </c>
      <c r="C293" s="11"/>
      <c r="D293" s="11">
        <f t="shared" si="67"/>
        <v>2700</v>
      </c>
      <c r="E293" s="11">
        <v>2700</v>
      </c>
      <c r="F293" s="11">
        <v>0</v>
      </c>
      <c r="G293" s="11">
        <f t="shared" si="46"/>
        <v>2700</v>
      </c>
      <c r="H293" s="29"/>
      <c r="I293" s="11"/>
      <c r="J293" s="11">
        <f t="shared" si="47"/>
        <v>2700</v>
      </c>
      <c r="K293" s="11">
        <f t="shared" si="48"/>
        <v>0</v>
      </c>
      <c r="L293" s="11">
        <f t="shared" si="49"/>
        <v>2700</v>
      </c>
    </row>
    <row r="294" spans="1:12" ht="12.75" customHeight="1" x14ac:dyDescent="0.2">
      <c r="A294" s="10" t="s">
        <v>90</v>
      </c>
      <c r="B294" s="11"/>
      <c r="C294" s="11"/>
      <c r="D294" s="11"/>
      <c r="E294" s="11">
        <v>145</v>
      </c>
      <c r="F294" s="11">
        <v>0</v>
      </c>
      <c r="G294" s="11">
        <f t="shared" si="46"/>
        <v>145</v>
      </c>
      <c r="H294" s="29">
        <v>809</v>
      </c>
      <c r="I294" s="11"/>
      <c r="J294" s="11">
        <f t="shared" si="47"/>
        <v>954</v>
      </c>
      <c r="K294" s="11">
        <f t="shared" si="48"/>
        <v>0</v>
      </c>
      <c r="L294" s="11">
        <f t="shared" si="49"/>
        <v>954</v>
      </c>
    </row>
    <row r="295" spans="1:12" ht="12.75" customHeight="1" x14ac:dyDescent="0.2">
      <c r="A295" s="10" t="s">
        <v>92</v>
      </c>
      <c r="B295" s="11"/>
      <c r="C295" s="11"/>
      <c r="D295" s="11"/>
      <c r="E295" s="11">
        <v>18</v>
      </c>
      <c r="F295" s="11">
        <v>0</v>
      </c>
      <c r="G295" s="11">
        <f t="shared" si="46"/>
        <v>18</v>
      </c>
      <c r="H295" s="29"/>
      <c r="I295" s="11"/>
      <c r="J295" s="11">
        <f t="shared" si="47"/>
        <v>18</v>
      </c>
      <c r="K295" s="11">
        <f t="shared" si="48"/>
        <v>0</v>
      </c>
      <c r="L295" s="11">
        <f t="shared" si="49"/>
        <v>18</v>
      </c>
    </row>
    <row r="296" spans="1:12" ht="12.75" customHeight="1" x14ac:dyDescent="0.2">
      <c r="A296" s="24" t="s">
        <v>289</v>
      </c>
      <c r="B296" s="11"/>
      <c r="C296" s="11"/>
      <c r="D296" s="11"/>
      <c r="E296" s="11"/>
      <c r="F296" s="11"/>
      <c r="G296" s="11"/>
      <c r="H296" s="29">
        <v>100</v>
      </c>
      <c r="I296" s="11"/>
      <c r="J296" s="11">
        <f t="shared" si="47"/>
        <v>100</v>
      </c>
      <c r="K296" s="11">
        <f t="shared" si="48"/>
        <v>0</v>
      </c>
      <c r="L296" s="11">
        <f t="shared" si="49"/>
        <v>100</v>
      </c>
    </row>
    <row r="297" spans="1:12" ht="12.75" customHeight="1" x14ac:dyDescent="0.2">
      <c r="A297" s="24" t="s">
        <v>15</v>
      </c>
      <c r="B297" s="11"/>
      <c r="C297" s="11"/>
      <c r="D297" s="11"/>
      <c r="E297" s="11">
        <v>126</v>
      </c>
      <c r="F297" s="11">
        <v>0</v>
      </c>
      <c r="G297" s="11">
        <f t="shared" si="46"/>
        <v>126</v>
      </c>
      <c r="H297" s="29"/>
      <c r="I297" s="11"/>
      <c r="J297" s="11">
        <f t="shared" si="47"/>
        <v>126</v>
      </c>
      <c r="K297" s="11">
        <f t="shared" si="48"/>
        <v>0</v>
      </c>
      <c r="L297" s="11">
        <f t="shared" si="49"/>
        <v>126</v>
      </c>
    </row>
    <row r="298" spans="1:12" ht="12.75" customHeight="1" x14ac:dyDescent="0.2">
      <c r="A298" s="10" t="s">
        <v>177</v>
      </c>
      <c r="B298" s="11"/>
      <c r="C298" s="11"/>
      <c r="D298" s="11"/>
      <c r="E298" s="11">
        <v>128</v>
      </c>
      <c r="F298" s="11">
        <v>0</v>
      </c>
      <c r="G298" s="11">
        <f t="shared" si="46"/>
        <v>128</v>
      </c>
      <c r="H298" s="29">
        <v>70</v>
      </c>
      <c r="I298" s="11"/>
      <c r="J298" s="11">
        <f t="shared" si="47"/>
        <v>198</v>
      </c>
      <c r="K298" s="11">
        <f t="shared" si="48"/>
        <v>0</v>
      </c>
      <c r="L298" s="11">
        <f t="shared" si="49"/>
        <v>198</v>
      </c>
    </row>
    <row r="299" spans="1:12" ht="12.75" customHeight="1" x14ac:dyDescent="0.2">
      <c r="A299" s="10" t="s">
        <v>146</v>
      </c>
      <c r="B299" s="11"/>
      <c r="C299" s="11"/>
      <c r="D299" s="11"/>
      <c r="E299" s="11">
        <v>283</v>
      </c>
      <c r="F299" s="11">
        <v>0</v>
      </c>
      <c r="G299" s="11">
        <f t="shared" si="46"/>
        <v>283</v>
      </c>
      <c r="H299" s="29"/>
      <c r="I299" s="11"/>
      <c r="J299" s="11">
        <f t="shared" si="47"/>
        <v>283</v>
      </c>
      <c r="K299" s="11">
        <f t="shared" si="48"/>
        <v>0</v>
      </c>
      <c r="L299" s="11">
        <f t="shared" si="49"/>
        <v>283</v>
      </c>
    </row>
    <row r="300" spans="1:12" ht="12.75" customHeight="1" x14ac:dyDescent="0.2">
      <c r="A300" s="10" t="s">
        <v>36</v>
      </c>
      <c r="B300" s="11"/>
      <c r="C300" s="11"/>
      <c r="D300" s="11"/>
      <c r="E300" s="11">
        <v>18</v>
      </c>
      <c r="F300" s="11">
        <v>0</v>
      </c>
      <c r="G300" s="11">
        <f t="shared" si="46"/>
        <v>18</v>
      </c>
      <c r="H300" s="29">
        <v>160</v>
      </c>
      <c r="I300" s="11"/>
      <c r="J300" s="11">
        <f t="shared" si="47"/>
        <v>178</v>
      </c>
      <c r="K300" s="11">
        <f t="shared" si="48"/>
        <v>0</v>
      </c>
      <c r="L300" s="11">
        <f t="shared" si="49"/>
        <v>178</v>
      </c>
    </row>
    <row r="301" spans="1:12" ht="12.75" customHeight="1" x14ac:dyDescent="0.2">
      <c r="A301" s="10" t="s">
        <v>250</v>
      </c>
      <c r="B301" s="11"/>
      <c r="C301" s="11"/>
      <c r="D301" s="11"/>
      <c r="E301" s="11">
        <v>32</v>
      </c>
      <c r="F301" s="11">
        <v>0</v>
      </c>
      <c r="G301" s="11">
        <f t="shared" si="46"/>
        <v>32</v>
      </c>
      <c r="H301" s="29">
        <v>139</v>
      </c>
      <c r="I301" s="11"/>
      <c r="J301" s="11">
        <f t="shared" si="47"/>
        <v>171</v>
      </c>
      <c r="K301" s="11">
        <f t="shared" si="48"/>
        <v>0</v>
      </c>
      <c r="L301" s="11">
        <f t="shared" si="49"/>
        <v>171</v>
      </c>
    </row>
    <row r="302" spans="1:12" ht="12.75" customHeight="1" x14ac:dyDescent="0.2">
      <c r="A302" s="10" t="s">
        <v>287</v>
      </c>
      <c r="B302" s="11"/>
      <c r="C302" s="11"/>
      <c r="D302" s="11"/>
      <c r="E302" s="11"/>
      <c r="F302" s="11"/>
      <c r="G302" s="11"/>
      <c r="H302" s="29">
        <v>184</v>
      </c>
      <c r="I302" s="11"/>
      <c r="J302" s="11">
        <f t="shared" si="47"/>
        <v>184</v>
      </c>
      <c r="K302" s="11">
        <f t="shared" si="48"/>
        <v>0</v>
      </c>
      <c r="L302" s="11">
        <f t="shared" si="49"/>
        <v>184</v>
      </c>
    </row>
    <row r="303" spans="1:12" ht="12.75" customHeight="1" x14ac:dyDescent="0.2">
      <c r="A303" s="11" t="s">
        <v>229</v>
      </c>
      <c r="B303" s="11"/>
      <c r="C303" s="11"/>
      <c r="D303" s="11"/>
      <c r="E303" s="11">
        <v>1155</v>
      </c>
      <c r="F303" s="11">
        <v>0</v>
      </c>
      <c r="G303" s="11">
        <f t="shared" si="46"/>
        <v>1155</v>
      </c>
      <c r="H303" s="29"/>
      <c r="I303" s="11"/>
      <c r="J303" s="11">
        <f t="shared" si="47"/>
        <v>1155</v>
      </c>
      <c r="K303" s="11">
        <f t="shared" si="48"/>
        <v>0</v>
      </c>
      <c r="L303" s="11">
        <f t="shared" si="49"/>
        <v>1155</v>
      </c>
    </row>
    <row r="304" spans="1:12" ht="12.75" customHeight="1" x14ac:dyDescent="0.2">
      <c r="A304" s="33"/>
      <c r="B304" s="33"/>
      <c r="C304" s="33"/>
      <c r="D304" s="33"/>
      <c r="E304" s="33"/>
      <c r="F304" s="33"/>
      <c r="G304" s="33"/>
      <c r="H304" s="33"/>
      <c r="I304" s="33"/>
      <c r="J304" s="33"/>
      <c r="K304" s="33"/>
      <c r="L304" s="33"/>
    </row>
    <row r="305" spans="1:12" ht="25.5" customHeight="1" x14ac:dyDescent="0.2">
      <c r="A305" s="38" t="s">
        <v>0</v>
      </c>
      <c r="B305" s="34" t="s">
        <v>4</v>
      </c>
      <c r="C305" s="34" t="s">
        <v>5</v>
      </c>
      <c r="D305" s="34" t="s">
        <v>198</v>
      </c>
      <c r="E305" s="34" t="s">
        <v>268</v>
      </c>
      <c r="F305" s="34"/>
      <c r="G305" s="34"/>
      <c r="H305" s="36" t="s">
        <v>196</v>
      </c>
      <c r="I305" s="36"/>
      <c r="J305" s="34" t="s">
        <v>292</v>
      </c>
      <c r="K305" s="34"/>
      <c r="L305" s="34"/>
    </row>
    <row r="306" spans="1:12" ht="17.25" customHeight="1" x14ac:dyDescent="0.2">
      <c r="A306" s="38"/>
      <c r="B306" s="34"/>
      <c r="C306" s="34"/>
      <c r="D306" s="34"/>
      <c r="E306" s="34" t="s">
        <v>4</v>
      </c>
      <c r="F306" s="34" t="s">
        <v>5</v>
      </c>
      <c r="G306" s="34" t="s">
        <v>197</v>
      </c>
      <c r="H306" s="34" t="s">
        <v>4</v>
      </c>
      <c r="I306" s="34" t="s">
        <v>5</v>
      </c>
      <c r="J306" s="34" t="s">
        <v>4</v>
      </c>
      <c r="K306" s="34" t="s">
        <v>5</v>
      </c>
      <c r="L306" s="34" t="s">
        <v>197</v>
      </c>
    </row>
    <row r="307" spans="1:12" ht="17.25" customHeight="1" x14ac:dyDescent="0.2">
      <c r="A307" s="38"/>
      <c r="B307" s="34"/>
      <c r="C307" s="34"/>
      <c r="D307" s="34"/>
      <c r="E307" s="34"/>
      <c r="F307" s="34"/>
      <c r="G307" s="34"/>
      <c r="H307" s="34"/>
      <c r="I307" s="34"/>
      <c r="J307" s="34"/>
      <c r="K307" s="34"/>
      <c r="L307" s="34"/>
    </row>
    <row r="308" spans="1:12" s="2" customFormat="1" ht="15" customHeight="1" x14ac:dyDescent="0.2">
      <c r="A308" s="18" t="s">
        <v>13</v>
      </c>
      <c r="B308" s="19">
        <f>SUM(B310,B314:B319)</f>
        <v>10809</v>
      </c>
      <c r="C308" s="19">
        <f t="shared" ref="C308:L308" si="68">SUM(C310,C314:C319)</f>
        <v>0</v>
      </c>
      <c r="D308" s="19">
        <f t="shared" si="68"/>
        <v>10809</v>
      </c>
      <c r="E308" s="19">
        <f t="shared" si="68"/>
        <v>11036</v>
      </c>
      <c r="F308" s="19">
        <f t="shared" si="68"/>
        <v>0</v>
      </c>
      <c r="G308" s="19">
        <f t="shared" si="68"/>
        <v>11036</v>
      </c>
      <c r="H308" s="19">
        <f t="shared" si="68"/>
        <v>0</v>
      </c>
      <c r="I308" s="19">
        <f t="shared" si="68"/>
        <v>0</v>
      </c>
      <c r="J308" s="19">
        <f t="shared" si="68"/>
        <v>11036</v>
      </c>
      <c r="K308" s="19">
        <f t="shared" si="68"/>
        <v>0</v>
      </c>
      <c r="L308" s="19">
        <f t="shared" si="68"/>
        <v>11036</v>
      </c>
    </row>
    <row r="309" spans="1:12" s="2" customFormat="1" x14ac:dyDescent="0.2">
      <c r="A309" s="7" t="s">
        <v>32</v>
      </c>
      <c r="B309" s="8"/>
      <c r="C309" s="8"/>
      <c r="D309" s="8"/>
      <c r="E309" s="28"/>
      <c r="F309" s="28"/>
      <c r="G309" s="28"/>
      <c r="H309" s="28"/>
      <c r="I309" s="28"/>
      <c r="J309" s="28"/>
      <c r="K309" s="28"/>
      <c r="L309" s="28"/>
    </row>
    <row r="310" spans="1:12" s="2" customFormat="1" x14ac:dyDescent="0.2">
      <c r="A310" s="25" t="s">
        <v>132</v>
      </c>
      <c r="B310" s="8">
        <f>SUM(B311:B312)</f>
        <v>2734</v>
      </c>
      <c r="C310" s="8">
        <f>SUM(C311:C312)</f>
        <v>0</v>
      </c>
      <c r="D310" s="8">
        <f>SUM(D311:D312)</f>
        <v>2734</v>
      </c>
      <c r="E310" s="8">
        <f>SUM(E311:E312)</f>
        <v>5627</v>
      </c>
      <c r="F310" s="8">
        <f t="shared" ref="F310:L310" si="69">SUM(F311:F312)</f>
        <v>0</v>
      </c>
      <c r="G310" s="8">
        <f t="shared" si="69"/>
        <v>5627</v>
      </c>
      <c r="H310" s="8">
        <f t="shared" si="69"/>
        <v>0</v>
      </c>
      <c r="I310" s="8">
        <f t="shared" si="69"/>
        <v>0</v>
      </c>
      <c r="J310" s="8">
        <f t="shared" si="69"/>
        <v>5627</v>
      </c>
      <c r="K310" s="8">
        <f t="shared" si="69"/>
        <v>0</v>
      </c>
      <c r="L310" s="8">
        <f t="shared" si="69"/>
        <v>5627</v>
      </c>
    </row>
    <row r="311" spans="1:12" s="2" customFormat="1" x14ac:dyDescent="0.2">
      <c r="A311" s="10" t="s">
        <v>133</v>
      </c>
      <c r="B311" s="11">
        <v>1300</v>
      </c>
      <c r="C311" s="11"/>
      <c r="D311" s="11">
        <f t="shared" ref="D311:D312" si="70">SUM(B311:C311)</f>
        <v>1300</v>
      </c>
      <c r="E311" s="11">
        <v>3217</v>
      </c>
      <c r="F311" s="11">
        <v>0</v>
      </c>
      <c r="G311" s="11">
        <f>SUM(E311:F311)</f>
        <v>3217</v>
      </c>
      <c r="H311" s="11"/>
      <c r="I311" s="11"/>
      <c r="J311" s="11">
        <f>SUM(E311,H311)</f>
        <v>3217</v>
      </c>
      <c r="K311" s="11">
        <f>SUM(F311,I311)</f>
        <v>0</v>
      </c>
      <c r="L311" s="11">
        <f>SUM(J311:K311)</f>
        <v>3217</v>
      </c>
    </row>
    <row r="312" spans="1:12" s="2" customFormat="1" x14ac:dyDescent="0.2">
      <c r="A312" s="10" t="s">
        <v>134</v>
      </c>
      <c r="B312" s="11">
        <v>1434</v>
      </c>
      <c r="C312" s="11"/>
      <c r="D312" s="11">
        <f t="shared" si="70"/>
        <v>1434</v>
      </c>
      <c r="E312" s="11">
        <v>2410</v>
      </c>
      <c r="F312" s="11">
        <v>0</v>
      </c>
      <c r="G312" s="11">
        <f t="shared" ref="G312:G319" si="71">SUM(E312:F312)</f>
        <v>2410</v>
      </c>
      <c r="H312" s="11"/>
      <c r="I312" s="11"/>
      <c r="J312" s="11">
        <f t="shared" ref="J312:J319" si="72">SUM(E312,H312)</f>
        <v>2410</v>
      </c>
      <c r="K312" s="11">
        <f t="shared" ref="K312:K319" si="73">SUM(F312,I312)</f>
        <v>0</v>
      </c>
      <c r="L312" s="11">
        <f t="shared" ref="L312:L319" si="74">SUM(J312:K312)</f>
        <v>2410</v>
      </c>
    </row>
    <row r="313" spans="1:12" s="2" customFormat="1" x14ac:dyDescent="0.2">
      <c r="A313" s="10"/>
      <c r="B313" s="11"/>
      <c r="C313" s="11"/>
      <c r="D313" s="11"/>
      <c r="E313" s="11">
        <v>0</v>
      </c>
      <c r="F313" s="11">
        <v>0</v>
      </c>
      <c r="G313" s="11">
        <f t="shared" si="71"/>
        <v>0</v>
      </c>
      <c r="H313" s="11"/>
      <c r="I313" s="11"/>
      <c r="J313" s="11">
        <f t="shared" si="72"/>
        <v>0</v>
      </c>
      <c r="K313" s="11">
        <f t="shared" si="73"/>
        <v>0</v>
      </c>
      <c r="L313" s="11">
        <f t="shared" si="74"/>
        <v>0</v>
      </c>
    </row>
    <row r="314" spans="1:12" s="2" customFormat="1" x14ac:dyDescent="0.2">
      <c r="A314" s="10" t="s">
        <v>131</v>
      </c>
      <c r="B314" s="11">
        <v>3000</v>
      </c>
      <c r="C314" s="11"/>
      <c r="D314" s="11">
        <f>SUM(B314:C314)</f>
        <v>3000</v>
      </c>
      <c r="E314" s="11">
        <v>3000</v>
      </c>
      <c r="F314" s="11">
        <v>0</v>
      </c>
      <c r="G314" s="11">
        <f t="shared" si="71"/>
        <v>3000</v>
      </c>
      <c r="H314" s="11"/>
      <c r="I314" s="11"/>
      <c r="J314" s="11">
        <f t="shared" si="72"/>
        <v>3000</v>
      </c>
      <c r="K314" s="11">
        <f t="shared" si="73"/>
        <v>0</v>
      </c>
      <c r="L314" s="11">
        <f t="shared" si="74"/>
        <v>3000</v>
      </c>
    </row>
    <row r="315" spans="1:12" s="2" customFormat="1" x14ac:dyDescent="0.2">
      <c r="A315" s="10" t="s">
        <v>135</v>
      </c>
      <c r="B315" s="11">
        <v>500</v>
      </c>
      <c r="C315" s="11"/>
      <c r="D315" s="11">
        <f>SUM(B315:C315)</f>
        <v>500</v>
      </c>
      <c r="E315" s="11">
        <v>500</v>
      </c>
      <c r="F315" s="11">
        <v>0</v>
      </c>
      <c r="G315" s="11">
        <f t="shared" si="71"/>
        <v>500</v>
      </c>
      <c r="H315" s="11"/>
      <c r="I315" s="11"/>
      <c r="J315" s="11">
        <f t="shared" si="72"/>
        <v>500</v>
      </c>
      <c r="K315" s="11">
        <f t="shared" si="73"/>
        <v>0</v>
      </c>
      <c r="L315" s="11">
        <f t="shared" si="74"/>
        <v>500</v>
      </c>
    </row>
    <row r="316" spans="1:12" s="2" customFormat="1" x14ac:dyDescent="0.2">
      <c r="A316" s="10" t="s">
        <v>193</v>
      </c>
      <c r="B316" s="11">
        <v>3175</v>
      </c>
      <c r="C316" s="11"/>
      <c r="D316" s="11">
        <f>SUM(B316:C316)</f>
        <v>3175</v>
      </c>
      <c r="E316" s="11">
        <v>0</v>
      </c>
      <c r="F316" s="11">
        <v>0</v>
      </c>
      <c r="G316" s="11">
        <f t="shared" si="71"/>
        <v>0</v>
      </c>
      <c r="H316" s="29"/>
      <c r="I316" s="11"/>
      <c r="J316" s="11">
        <f t="shared" si="72"/>
        <v>0</v>
      </c>
      <c r="K316" s="11">
        <f t="shared" si="73"/>
        <v>0</v>
      </c>
      <c r="L316" s="11">
        <f t="shared" si="74"/>
        <v>0</v>
      </c>
    </row>
    <row r="317" spans="1:12" s="2" customFormat="1" x14ac:dyDescent="0.2">
      <c r="A317" s="10" t="s">
        <v>185</v>
      </c>
      <c r="B317" s="11">
        <v>800</v>
      </c>
      <c r="C317" s="11"/>
      <c r="D317" s="11">
        <f>SUM(B317:C317)</f>
        <v>800</v>
      </c>
      <c r="E317" s="11">
        <v>897</v>
      </c>
      <c r="F317" s="11">
        <v>0</v>
      </c>
      <c r="G317" s="11">
        <f t="shared" si="71"/>
        <v>897</v>
      </c>
      <c r="H317" s="11"/>
      <c r="I317" s="11"/>
      <c r="J317" s="11">
        <f t="shared" si="72"/>
        <v>897</v>
      </c>
      <c r="K317" s="11">
        <f t="shared" si="73"/>
        <v>0</v>
      </c>
      <c r="L317" s="11">
        <f t="shared" si="74"/>
        <v>897</v>
      </c>
    </row>
    <row r="318" spans="1:12" s="2" customFormat="1" x14ac:dyDescent="0.2">
      <c r="A318" s="10" t="s">
        <v>184</v>
      </c>
      <c r="B318" s="11">
        <v>600</v>
      </c>
      <c r="C318" s="11"/>
      <c r="D318" s="11">
        <f>SUM(B318:C318)</f>
        <v>600</v>
      </c>
      <c r="E318" s="11">
        <v>561</v>
      </c>
      <c r="F318" s="11">
        <v>0</v>
      </c>
      <c r="G318" s="11">
        <f t="shared" si="71"/>
        <v>561</v>
      </c>
      <c r="H318" s="11"/>
      <c r="I318" s="11"/>
      <c r="J318" s="11">
        <f t="shared" si="72"/>
        <v>561</v>
      </c>
      <c r="K318" s="11">
        <f t="shared" si="73"/>
        <v>0</v>
      </c>
      <c r="L318" s="11">
        <f t="shared" si="74"/>
        <v>561</v>
      </c>
    </row>
    <row r="319" spans="1:12" s="2" customFormat="1" x14ac:dyDescent="0.2">
      <c r="A319" s="10" t="s">
        <v>228</v>
      </c>
      <c r="B319" s="11"/>
      <c r="C319" s="11"/>
      <c r="D319" s="11"/>
      <c r="E319" s="11">
        <v>451</v>
      </c>
      <c r="F319" s="11">
        <v>0</v>
      </c>
      <c r="G319" s="11">
        <f t="shared" si="71"/>
        <v>451</v>
      </c>
      <c r="H319" s="11"/>
      <c r="I319" s="11"/>
      <c r="J319" s="11">
        <f t="shared" si="72"/>
        <v>451</v>
      </c>
      <c r="K319" s="11">
        <f t="shared" si="73"/>
        <v>0</v>
      </c>
      <c r="L319" s="11">
        <f t="shared" si="74"/>
        <v>451</v>
      </c>
    </row>
    <row r="320" spans="1:12" s="2" customFormat="1" x14ac:dyDescent="0.2">
      <c r="A320" s="10"/>
      <c r="B320" s="11"/>
      <c r="C320" s="11"/>
      <c r="D320" s="11"/>
      <c r="E320" s="11"/>
      <c r="F320" s="11"/>
      <c r="G320" s="11"/>
      <c r="H320" s="11"/>
      <c r="I320" s="11"/>
      <c r="J320" s="11"/>
      <c r="K320" s="11"/>
      <c r="L320" s="11"/>
    </row>
    <row r="321" spans="1:12" s="2" customFormat="1" ht="15" customHeight="1" x14ac:dyDescent="0.2">
      <c r="A321" s="18" t="s">
        <v>14</v>
      </c>
      <c r="B321" s="19">
        <f>SUM(B322:B356)</f>
        <v>29938</v>
      </c>
      <c r="C321" s="19">
        <f t="shared" ref="C321:L321" si="75">SUM(C322:C356)</f>
        <v>0</v>
      </c>
      <c r="D321" s="19">
        <f t="shared" si="75"/>
        <v>29938</v>
      </c>
      <c r="E321" s="19">
        <f t="shared" si="75"/>
        <v>46051</v>
      </c>
      <c r="F321" s="19">
        <f t="shared" si="75"/>
        <v>0</v>
      </c>
      <c r="G321" s="19">
        <f t="shared" si="75"/>
        <v>46051</v>
      </c>
      <c r="H321" s="19">
        <f t="shared" si="75"/>
        <v>-459</v>
      </c>
      <c r="I321" s="19">
        <f t="shared" si="75"/>
        <v>0</v>
      </c>
      <c r="J321" s="19">
        <f t="shared" si="75"/>
        <v>45592</v>
      </c>
      <c r="K321" s="19">
        <f t="shared" si="75"/>
        <v>0</v>
      </c>
      <c r="L321" s="19">
        <f t="shared" si="75"/>
        <v>45592</v>
      </c>
    </row>
    <row r="322" spans="1:12" s="2" customFormat="1" ht="12.75" customHeight="1" x14ac:dyDescent="0.2">
      <c r="A322" s="10" t="s">
        <v>21</v>
      </c>
      <c r="B322" s="11">
        <v>1343</v>
      </c>
      <c r="C322" s="11"/>
      <c r="D322" s="11">
        <f>SUM(B322:C322)</f>
        <v>1343</v>
      </c>
      <c r="E322" s="11">
        <v>987</v>
      </c>
      <c r="F322" s="11">
        <v>0</v>
      </c>
      <c r="G322" s="11">
        <f>SUM(E322:F322)</f>
        <v>987</v>
      </c>
      <c r="H322" s="11"/>
      <c r="I322" s="11"/>
      <c r="J322" s="11">
        <f>SUM(E322,H322)</f>
        <v>987</v>
      </c>
      <c r="K322" s="11">
        <f>SUM(F322,I322)</f>
        <v>0</v>
      </c>
      <c r="L322" s="11">
        <f>SUM(J322:K322)</f>
        <v>987</v>
      </c>
    </row>
    <row r="323" spans="1:12" s="2" customFormat="1" ht="12.75" customHeight="1" x14ac:dyDescent="0.2">
      <c r="A323" s="10" t="s">
        <v>151</v>
      </c>
      <c r="B323" s="11">
        <v>254</v>
      </c>
      <c r="C323" s="11"/>
      <c r="D323" s="11">
        <f>SUM(B323:C323)</f>
        <v>254</v>
      </c>
      <c r="E323" s="11">
        <v>254</v>
      </c>
      <c r="F323" s="11">
        <v>0</v>
      </c>
      <c r="G323" s="11">
        <f t="shared" ref="G323:G356" si="76">SUM(E323:F323)</f>
        <v>254</v>
      </c>
      <c r="H323" s="11"/>
      <c r="I323" s="11"/>
      <c r="J323" s="11">
        <f t="shared" ref="J323:J356" si="77">SUM(E323,H323)</f>
        <v>254</v>
      </c>
      <c r="K323" s="11">
        <f t="shared" ref="K323:K356" si="78">SUM(F323,I323)</f>
        <v>0</v>
      </c>
      <c r="L323" s="11">
        <f t="shared" ref="L323:L356" si="79">SUM(J323:K323)</f>
        <v>254</v>
      </c>
    </row>
    <row r="324" spans="1:12" s="2" customFormat="1" ht="12.75" customHeight="1" x14ac:dyDescent="0.2">
      <c r="A324" s="10" t="s">
        <v>226</v>
      </c>
      <c r="B324" s="11"/>
      <c r="C324" s="11"/>
      <c r="D324" s="11"/>
      <c r="E324" s="11">
        <v>427</v>
      </c>
      <c r="F324" s="11">
        <v>0</v>
      </c>
      <c r="G324" s="11">
        <f t="shared" si="76"/>
        <v>427</v>
      </c>
      <c r="H324" s="11"/>
      <c r="I324" s="11"/>
      <c r="J324" s="11">
        <f t="shared" si="77"/>
        <v>427</v>
      </c>
      <c r="K324" s="11">
        <f t="shared" si="78"/>
        <v>0</v>
      </c>
      <c r="L324" s="11">
        <f t="shared" si="79"/>
        <v>427</v>
      </c>
    </row>
    <row r="325" spans="1:12" s="2" customFormat="1" ht="12.75" customHeight="1" x14ac:dyDescent="0.2">
      <c r="A325" s="10" t="s">
        <v>22</v>
      </c>
      <c r="B325" s="11">
        <v>216</v>
      </c>
      <c r="C325" s="11"/>
      <c r="D325" s="11">
        <f t="shared" ref="D325:D355" si="80">SUM(B325:C325)</f>
        <v>216</v>
      </c>
      <c r="E325" s="11">
        <v>216</v>
      </c>
      <c r="F325" s="11">
        <v>0</v>
      </c>
      <c r="G325" s="11">
        <f t="shared" si="76"/>
        <v>216</v>
      </c>
      <c r="H325" s="11"/>
      <c r="I325" s="11"/>
      <c r="J325" s="11">
        <f t="shared" si="77"/>
        <v>216</v>
      </c>
      <c r="K325" s="11">
        <f t="shared" si="78"/>
        <v>0</v>
      </c>
      <c r="L325" s="11">
        <f t="shared" si="79"/>
        <v>216</v>
      </c>
    </row>
    <row r="326" spans="1:12" s="2" customFormat="1" ht="12.75" customHeight="1" x14ac:dyDescent="0.2">
      <c r="A326" s="10" t="s">
        <v>155</v>
      </c>
      <c r="B326" s="11">
        <v>254</v>
      </c>
      <c r="C326" s="11"/>
      <c r="D326" s="11">
        <f t="shared" si="80"/>
        <v>254</v>
      </c>
      <c r="E326" s="11">
        <v>254</v>
      </c>
      <c r="F326" s="11">
        <v>0</v>
      </c>
      <c r="G326" s="11">
        <f t="shared" si="76"/>
        <v>254</v>
      </c>
      <c r="H326" s="11"/>
      <c r="I326" s="11"/>
      <c r="J326" s="11">
        <f t="shared" si="77"/>
        <v>254</v>
      </c>
      <c r="K326" s="11">
        <f t="shared" si="78"/>
        <v>0</v>
      </c>
      <c r="L326" s="11">
        <f t="shared" si="79"/>
        <v>254</v>
      </c>
    </row>
    <row r="327" spans="1:12" s="2" customFormat="1" ht="12.75" customHeight="1" x14ac:dyDescent="0.2">
      <c r="A327" s="10" t="s">
        <v>23</v>
      </c>
      <c r="B327" s="11">
        <v>810</v>
      </c>
      <c r="C327" s="11"/>
      <c r="D327" s="11">
        <f t="shared" si="80"/>
        <v>810</v>
      </c>
      <c r="E327" s="11">
        <v>810</v>
      </c>
      <c r="F327" s="11">
        <v>0</v>
      </c>
      <c r="G327" s="11">
        <f t="shared" si="76"/>
        <v>810</v>
      </c>
      <c r="H327" s="11">
        <v>-265</v>
      </c>
      <c r="I327" s="11"/>
      <c r="J327" s="11">
        <f t="shared" si="77"/>
        <v>545</v>
      </c>
      <c r="K327" s="11">
        <f t="shared" si="78"/>
        <v>0</v>
      </c>
      <c r="L327" s="11">
        <f t="shared" si="79"/>
        <v>545</v>
      </c>
    </row>
    <row r="328" spans="1:12" s="2" customFormat="1" ht="12.75" customHeight="1" x14ac:dyDescent="0.2">
      <c r="A328" s="10" t="s">
        <v>154</v>
      </c>
      <c r="B328" s="11">
        <v>635</v>
      </c>
      <c r="C328" s="11"/>
      <c r="D328" s="11">
        <f t="shared" si="80"/>
        <v>635</v>
      </c>
      <c r="E328" s="11">
        <v>635</v>
      </c>
      <c r="F328" s="11">
        <v>0</v>
      </c>
      <c r="G328" s="11">
        <f t="shared" si="76"/>
        <v>635</v>
      </c>
      <c r="H328" s="11"/>
      <c r="I328" s="11"/>
      <c r="J328" s="11">
        <f t="shared" si="77"/>
        <v>635</v>
      </c>
      <c r="K328" s="11">
        <f t="shared" si="78"/>
        <v>0</v>
      </c>
      <c r="L328" s="11">
        <f t="shared" si="79"/>
        <v>635</v>
      </c>
    </row>
    <row r="329" spans="1:12" s="2" customFormat="1" ht="12.75" customHeight="1" x14ac:dyDescent="0.2">
      <c r="A329" s="10" t="s">
        <v>24</v>
      </c>
      <c r="B329" s="11">
        <v>979</v>
      </c>
      <c r="C329" s="11"/>
      <c r="D329" s="11">
        <f t="shared" si="80"/>
        <v>979</v>
      </c>
      <c r="E329" s="11">
        <v>979</v>
      </c>
      <c r="F329" s="11">
        <v>0</v>
      </c>
      <c r="G329" s="11">
        <f t="shared" si="76"/>
        <v>979</v>
      </c>
      <c r="H329" s="11"/>
      <c r="I329" s="11"/>
      <c r="J329" s="11">
        <f t="shared" si="77"/>
        <v>979</v>
      </c>
      <c r="K329" s="11">
        <f t="shared" si="78"/>
        <v>0</v>
      </c>
      <c r="L329" s="11">
        <f t="shared" si="79"/>
        <v>979</v>
      </c>
    </row>
    <row r="330" spans="1:12" s="2" customFormat="1" ht="12.75" customHeight="1" x14ac:dyDescent="0.2">
      <c r="A330" s="10" t="s">
        <v>153</v>
      </c>
      <c r="B330" s="11">
        <v>300</v>
      </c>
      <c r="C330" s="11"/>
      <c r="D330" s="11">
        <f t="shared" si="80"/>
        <v>300</v>
      </c>
      <c r="E330" s="11">
        <v>300</v>
      </c>
      <c r="F330" s="11">
        <v>0</v>
      </c>
      <c r="G330" s="11">
        <f t="shared" si="76"/>
        <v>300</v>
      </c>
      <c r="H330" s="11"/>
      <c r="I330" s="11"/>
      <c r="J330" s="11">
        <f t="shared" si="77"/>
        <v>300</v>
      </c>
      <c r="K330" s="11">
        <f t="shared" si="78"/>
        <v>0</v>
      </c>
      <c r="L330" s="11">
        <f t="shared" si="79"/>
        <v>300</v>
      </c>
    </row>
    <row r="331" spans="1:12" s="2" customFormat="1" ht="12.75" customHeight="1" x14ac:dyDescent="0.2">
      <c r="A331" s="10" t="s">
        <v>44</v>
      </c>
      <c r="B331" s="11">
        <v>318</v>
      </c>
      <c r="C331" s="11"/>
      <c r="D331" s="11">
        <f t="shared" si="80"/>
        <v>318</v>
      </c>
      <c r="E331" s="11">
        <v>318</v>
      </c>
      <c r="F331" s="11">
        <v>0</v>
      </c>
      <c r="G331" s="11">
        <f t="shared" si="76"/>
        <v>318</v>
      </c>
      <c r="H331" s="11"/>
      <c r="I331" s="11"/>
      <c r="J331" s="11">
        <f t="shared" si="77"/>
        <v>318</v>
      </c>
      <c r="K331" s="11">
        <f t="shared" si="78"/>
        <v>0</v>
      </c>
      <c r="L331" s="11">
        <f t="shared" si="79"/>
        <v>318</v>
      </c>
    </row>
    <row r="332" spans="1:12" s="2" customFormat="1" ht="12.75" customHeight="1" x14ac:dyDescent="0.2">
      <c r="A332" s="10" t="s">
        <v>25</v>
      </c>
      <c r="B332" s="11">
        <v>1689</v>
      </c>
      <c r="C332" s="11"/>
      <c r="D332" s="11">
        <f t="shared" si="80"/>
        <v>1689</v>
      </c>
      <c r="E332" s="11">
        <v>1689</v>
      </c>
      <c r="F332" s="11">
        <v>0</v>
      </c>
      <c r="G332" s="11">
        <f t="shared" si="76"/>
        <v>1689</v>
      </c>
      <c r="H332" s="11"/>
      <c r="I332" s="11"/>
      <c r="J332" s="11">
        <f t="shared" si="77"/>
        <v>1689</v>
      </c>
      <c r="K332" s="11">
        <f t="shared" si="78"/>
        <v>0</v>
      </c>
      <c r="L332" s="11">
        <f t="shared" si="79"/>
        <v>1689</v>
      </c>
    </row>
    <row r="333" spans="1:12" s="2" customFormat="1" x14ac:dyDescent="0.2">
      <c r="A333" s="11" t="s">
        <v>26</v>
      </c>
      <c r="B333" s="11">
        <v>1340</v>
      </c>
      <c r="C333" s="11"/>
      <c r="D333" s="11">
        <f t="shared" si="80"/>
        <v>1340</v>
      </c>
      <c r="E333" s="11">
        <v>1566</v>
      </c>
      <c r="F333" s="11">
        <v>0</v>
      </c>
      <c r="G333" s="11">
        <f t="shared" si="76"/>
        <v>1566</v>
      </c>
      <c r="H333" s="11">
        <v>51</v>
      </c>
      <c r="I333" s="11"/>
      <c r="J333" s="11">
        <f t="shared" si="77"/>
        <v>1617</v>
      </c>
      <c r="K333" s="11">
        <f t="shared" si="78"/>
        <v>0</v>
      </c>
      <c r="L333" s="11">
        <f t="shared" si="79"/>
        <v>1617</v>
      </c>
    </row>
    <row r="334" spans="1:12" s="2" customFormat="1" x14ac:dyDescent="0.2">
      <c r="A334" s="11" t="s">
        <v>27</v>
      </c>
      <c r="B334" s="11">
        <v>1454</v>
      </c>
      <c r="C334" s="11"/>
      <c r="D334" s="11">
        <f t="shared" si="80"/>
        <v>1454</v>
      </c>
      <c r="E334" s="11">
        <v>1454</v>
      </c>
      <c r="F334" s="11">
        <v>0</v>
      </c>
      <c r="G334" s="11">
        <f t="shared" si="76"/>
        <v>1454</v>
      </c>
      <c r="H334" s="11"/>
      <c r="I334" s="11"/>
      <c r="J334" s="11">
        <f t="shared" si="77"/>
        <v>1454</v>
      </c>
      <c r="K334" s="11">
        <f t="shared" si="78"/>
        <v>0</v>
      </c>
      <c r="L334" s="11">
        <f t="shared" si="79"/>
        <v>1454</v>
      </c>
    </row>
    <row r="335" spans="1:12" s="2" customFormat="1" x14ac:dyDescent="0.2">
      <c r="A335" s="11" t="s">
        <v>152</v>
      </c>
      <c r="B335" s="11">
        <v>686</v>
      </c>
      <c r="C335" s="11"/>
      <c r="D335" s="11">
        <f t="shared" si="80"/>
        <v>686</v>
      </c>
      <c r="E335" s="11">
        <v>686</v>
      </c>
      <c r="F335" s="11">
        <v>0</v>
      </c>
      <c r="G335" s="11">
        <f t="shared" si="76"/>
        <v>686</v>
      </c>
      <c r="H335" s="11"/>
      <c r="I335" s="11"/>
      <c r="J335" s="11">
        <f t="shared" si="77"/>
        <v>686</v>
      </c>
      <c r="K335" s="11">
        <f t="shared" si="78"/>
        <v>0</v>
      </c>
      <c r="L335" s="11">
        <f t="shared" si="79"/>
        <v>686</v>
      </c>
    </row>
    <row r="336" spans="1:12" s="2" customFormat="1" x14ac:dyDescent="0.2">
      <c r="A336" s="11" t="s">
        <v>28</v>
      </c>
      <c r="B336" s="11">
        <v>1410</v>
      </c>
      <c r="C336" s="11"/>
      <c r="D336" s="11">
        <f t="shared" si="80"/>
        <v>1410</v>
      </c>
      <c r="E336" s="11">
        <v>1410</v>
      </c>
      <c r="F336" s="11">
        <v>0</v>
      </c>
      <c r="G336" s="11">
        <f t="shared" si="76"/>
        <v>1410</v>
      </c>
      <c r="H336" s="11"/>
      <c r="I336" s="11"/>
      <c r="J336" s="11">
        <f t="shared" si="77"/>
        <v>1410</v>
      </c>
      <c r="K336" s="11">
        <f t="shared" si="78"/>
        <v>0</v>
      </c>
      <c r="L336" s="11">
        <f t="shared" si="79"/>
        <v>1410</v>
      </c>
    </row>
    <row r="337" spans="1:12" s="2" customFormat="1" x14ac:dyDescent="0.2">
      <c r="A337" s="29" t="s">
        <v>201</v>
      </c>
      <c r="B337" s="11"/>
      <c r="C337" s="11"/>
      <c r="D337" s="11"/>
      <c r="E337" s="11">
        <v>534</v>
      </c>
      <c r="F337" s="11">
        <v>0</v>
      </c>
      <c r="G337" s="11">
        <f t="shared" si="76"/>
        <v>534</v>
      </c>
      <c r="H337" s="11"/>
      <c r="I337" s="11"/>
      <c r="J337" s="11">
        <f t="shared" si="77"/>
        <v>534</v>
      </c>
      <c r="K337" s="11">
        <f t="shared" si="78"/>
        <v>0</v>
      </c>
      <c r="L337" s="11">
        <f t="shared" si="79"/>
        <v>534</v>
      </c>
    </row>
    <row r="338" spans="1:12" s="2" customFormat="1" x14ac:dyDescent="0.2">
      <c r="A338" s="29" t="s">
        <v>202</v>
      </c>
      <c r="B338" s="11"/>
      <c r="C338" s="11"/>
      <c r="D338" s="11"/>
      <c r="E338" s="11">
        <v>660</v>
      </c>
      <c r="F338" s="11">
        <v>0</v>
      </c>
      <c r="G338" s="11">
        <f t="shared" si="76"/>
        <v>660</v>
      </c>
      <c r="H338" s="11"/>
      <c r="I338" s="11"/>
      <c r="J338" s="11">
        <f t="shared" si="77"/>
        <v>660</v>
      </c>
      <c r="K338" s="11">
        <f t="shared" si="78"/>
        <v>0</v>
      </c>
      <c r="L338" s="11">
        <f t="shared" si="79"/>
        <v>660</v>
      </c>
    </row>
    <row r="339" spans="1:12" s="2" customFormat="1" x14ac:dyDescent="0.2">
      <c r="A339" s="11" t="s">
        <v>35</v>
      </c>
      <c r="B339" s="11">
        <v>1688</v>
      </c>
      <c r="C339" s="11"/>
      <c r="D339" s="11">
        <f t="shared" si="80"/>
        <v>1688</v>
      </c>
      <c r="E339" s="11">
        <v>7256</v>
      </c>
      <c r="F339" s="11">
        <v>0</v>
      </c>
      <c r="G339" s="11">
        <f t="shared" si="76"/>
        <v>7256</v>
      </c>
      <c r="H339" s="11"/>
      <c r="I339" s="11"/>
      <c r="J339" s="11">
        <f t="shared" si="77"/>
        <v>7256</v>
      </c>
      <c r="K339" s="11">
        <f t="shared" si="78"/>
        <v>0</v>
      </c>
      <c r="L339" s="11">
        <f t="shared" si="79"/>
        <v>7256</v>
      </c>
    </row>
    <row r="340" spans="1:12" s="2" customFormat="1" x14ac:dyDescent="0.2">
      <c r="A340" s="11" t="s">
        <v>29</v>
      </c>
      <c r="B340" s="11">
        <v>4979</v>
      </c>
      <c r="C340" s="11"/>
      <c r="D340" s="11">
        <f t="shared" si="80"/>
        <v>4979</v>
      </c>
      <c r="E340" s="11">
        <v>4979</v>
      </c>
      <c r="F340" s="11">
        <v>0</v>
      </c>
      <c r="G340" s="11">
        <f t="shared" si="76"/>
        <v>4979</v>
      </c>
      <c r="H340" s="11"/>
      <c r="I340" s="11"/>
      <c r="J340" s="11">
        <f t="shared" si="77"/>
        <v>4979</v>
      </c>
      <c r="K340" s="11">
        <f t="shared" si="78"/>
        <v>0</v>
      </c>
      <c r="L340" s="11">
        <f t="shared" si="79"/>
        <v>4979</v>
      </c>
    </row>
    <row r="341" spans="1:12" s="2" customFormat="1" x14ac:dyDescent="0.2">
      <c r="A341" s="11" t="s">
        <v>159</v>
      </c>
      <c r="B341" s="11">
        <v>900</v>
      </c>
      <c r="C341" s="11"/>
      <c r="D341" s="11">
        <f t="shared" si="80"/>
        <v>900</v>
      </c>
      <c r="E341" s="11">
        <v>900</v>
      </c>
      <c r="F341" s="11">
        <v>0</v>
      </c>
      <c r="G341" s="11">
        <f t="shared" si="76"/>
        <v>900</v>
      </c>
      <c r="H341" s="11"/>
      <c r="I341" s="11"/>
      <c r="J341" s="11">
        <f t="shared" si="77"/>
        <v>900</v>
      </c>
      <c r="K341" s="11">
        <f t="shared" si="78"/>
        <v>0</v>
      </c>
      <c r="L341" s="11">
        <f t="shared" si="79"/>
        <v>900</v>
      </c>
    </row>
    <row r="342" spans="1:12" s="2" customFormat="1" x14ac:dyDescent="0.2">
      <c r="A342" s="11" t="s">
        <v>160</v>
      </c>
      <c r="B342" s="11">
        <v>500</v>
      </c>
      <c r="C342" s="11"/>
      <c r="D342" s="11">
        <f t="shared" si="80"/>
        <v>500</v>
      </c>
      <c r="E342" s="11">
        <v>500</v>
      </c>
      <c r="F342" s="11">
        <v>0</v>
      </c>
      <c r="G342" s="11">
        <f t="shared" si="76"/>
        <v>500</v>
      </c>
      <c r="H342" s="11"/>
      <c r="I342" s="11"/>
      <c r="J342" s="11">
        <f t="shared" si="77"/>
        <v>500</v>
      </c>
      <c r="K342" s="11">
        <f t="shared" si="78"/>
        <v>0</v>
      </c>
      <c r="L342" s="11">
        <f t="shared" si="79"/>
        <v>500</v>
      </c>
    </row>
    <row r="343" spans="1:12" s="2" customFormat="1" x14ac:dyDescent="0.2">
      <c r="A343" s="11" t="s">
        <v>264</v>
      </c>
      <c r="B343" s="11"/>
      <c r="C343" s="11"/>
      <c r="D343" s="11"/>
      <c r="E343" s="11">
        <v>400</v>
      </c>
      <c r="F343" s="11">
        <v>0</v>
      </c>
      <c r="G343" s="11">
        <f t="shared" si="76"/>
        <v>400</v>
      </c>
      <c r="H343" s="11"/>
      <c r="I343" s="11"/>
      <c r="J343" s="11">
        <f t="shared" si="77"/>
        <v>400</v>
      </c>
      <c r="K343" s="11">
        <f t="shared" si="78"/>
        <v>0</v>
      </c>
      <c r="L343" s="11">
        <f t="shared" si="79"/>
        <v>400</v>
      </c>
    </row>
    <row r="344" spans="1:12" s="2" customFormat="1" x14ac:dyDescent="0.2">
      <c r="A344" s="11" t="s">
        <v>30</v>
      </c>
      <c r="B344" s="11">
        <v>3225</v>
      </c>
      <c r="C344" s="11"/>
      <c r="D344" s="11">
        <f t="shared" si="80"/>
        <v>3225</v>
      </c>
      <c r="E344" s="11">
        <v>6515</v>
      </c>
      <c r="F344" s="11">
        <v>0</v>
      </c>
      <c r="G344" s="11">
        <f t="shared" si="76"/>
        <v>6515</v>
      </c>
      <c r="H344" s="11"/>
      <c r="I344" s="11"/>
      <c r="J344" s="11">
        <f t="shared" si="77"/>
        <v>6515</v>
      </c>
      <c r="K344" s="11">
        <f t="shared" si="78"/>
        <v>0</v>
      </c>
      <c r="L344" s="11">
        <f t="shared" si="79"/>
        <v>6515</v>
      </c>
    </row>
    <row r="345" spans="1:12" s="2" customFormat="1" x14ac:dyDescent="0.2">
      <c r="A345" s="11" t="s">
        <v>157</v>
      </c>
      <c r="B345" s="11">
        <v>508</v>
      </c>
      <c r="C345" s="11"/>
      <c r="D345" s="11">
        <f t="shared" si="80"/>
        <v>508</v>
      </c>
      <c r="E345" s="11">
        <v>508</v>
      </c>
      <c r="F345" s="11">
        <v>0</v>
      </c>
      <c r="G345" s="11">
        <f t="shared" si="76"/>
        <v>508</v>
      </c>
      <c r="H345" s="11"/>
      <c r="I345" s="11"/>
      <c r="J345" s="11">
        <f t="shared" si="77"/>
        <v>508</v>
      </c>
      <c r="K345" s="11">
        <f t="shared" si="78"/>
        <v>0</v>
      </c>
      <c r="L345" s="11">
        <f t="shared" si="79"/>
        <v>508</v>
      </c>
    </row>
    <row r="346" spans="1:12" s="2" customFormat="1" x14ac:dyDescent="0.2">
      <c r="A346" s="11" t="s">
        <v>158</v>
      </c>
      <c r="B346" s="11">
        <v>254</v>
      </c>
      <c r="C346" s="11"/>
      <c r="D346" s="11">
        <f t="shared" si="80"/>
        <v>254</v>
      </c>
      <c r="E346" s="11">
        <v>254</v>
      </c>
      <c r="F346" s="11">
        <v>0</v>
      </c>
      <c r="G346" s="11">
        <f t="shared" si="76"/>
        <v>254</v>
      </c>
      <c r="H346" s="11"/>
      <c r="I346" s="11"/>
      <c r="J346" s="11">
        <f t="shared" si="77"/>
        <v>254</v>
      </c>
      <c r="K346" s="11">
        <f t="shared" si="78"/>
        <v>0</v>
      </c>
      <c r="L346" s="11">
        <f t="shared" si="79"/>
        <v>254</v>
      </c>
    </row>
    <row r="347" spans="1:12" s="2" customFormat="1" x14ac:dyDescent="0.2">
      <c r="A347" s="11" t="s">
        <v>290</v>
      </c>
      <c r="B347" s="11"/>
      <c r="C347" s="11"/>
      <c r="D347" s="11"/>
      <c r="E347" s="11"/>
      <c r="F347" s="11"/>
      <c r="G347" s="11"/>
      <c r="H347" s="11">
        <v>293</v>
      </c>
      <c r="I347" s="11"/>
      <c r="J347" s="11">
        <f t="shared" si="77"/>
        <v>293</v>
      </c>
      <c r="K347" s="11">
        <f t="shared" si="78"/>
        <v>0</v>
      </c>
      <c r="L347" s="11">
        <f t="shared" si="79"/>
        <v>293</v>
      </c>
    </row>
    <row r="348" spans="1:12" s="2" customFormat="1" x14ac:dyDescent="0.2">
      <c r="A348" s="11" t="s">
        <v>31</v>
      </c>
      <c r="B348" s="11">
        <v>470</v>
      </c>
      <c r="C348" s="11"/>
      <c r="D348" s="11">
        <f t="shared" si="80"/>
        <v>470</v>
      </c>
      <c r="E348" s="11">
        <v>1612</v>
      </c>
      <c r="F348" s="11">
        <v>0</v>
      </c>
      <c r="G348" s="11">
        <f t="shared" si="76"/>
        <v>1612</v>
      </c>
      <c r="H348" s="11">
        <v>72</v>
      </c>
      <c r="I348" s="11"/>
      <c r="J348" s="11">
        <f t="shared" si="77"/>
        <v>1684</v>
      </c>
      <c r="K348" s="11">
        <f t="shared" si="78"/>
        <v>0</v>
      </c>
      <c r="L348" s="11">
        <f t="shared" si="79"/>
        <v>1684</v>
      </c>
    </row>
    <row r="349" spans="1:12" s="2" customFormat="1" x14ac:dyDescent="0.2">
      <c r="A349" s="11" t="s">
        <v>156</v>
      </c>
      <c r="B349" s="11">
        <v>381</v>
      </c>
      <c r="C349" s="11"/>
      <c r="D349" s="11">
        <f t="shared" si="80"/>
        <v>381</v>
      </c>
      <c r="E349" s="11">
        <v>381</v>
      </c>
      <c r="F349" s="11">
        <v>0</v>
      </c>
      <c r="G349" s="11">
        <f t="shared" si="76"/>
        <v>381</v>
      </c>
      <c r="H349" s="11"/>
      <c r="I349" s="11"/>
      <c r="J349" s="11">
        <f t="shared" si="77"/>
        <v>381</v>
      </c>
      <c r="K349" s="11">
        <f t="shared" si="78"/>
        <v>0</v>
      </c>
      <c r="L349" s="11">
        <f t="shared" si="79"/>
        <v>381</v>
      </c>
    </row>
    <row r="350" spans="1:12" s="2" customFormat="1" x14ac:dyDescent="0.2">
      <c r="A350" s="11" t="s">
        <v>265</v>
      </c>
      <c r="B350" s="11"/>
      <c r="C350" s="11"/>
      <c r="D350" s="11"/>
      <c r="E350" s="11">
        <v>592</v>
      </c>
      <c r="F350" s="11">
        <v>0</v>
      </c>
      <c r="G350" s="11">
        <f t="shared" si="76"/>
        <v>592</v>
      </c>
      <c r="H350" s="11"/>
      <c r="I350" s="11"/>
      <c r="J350" s="11">
        <f t="shared" si="77"/>
        <v>592</v>
      </c>
      <c r="K350" s="11">
        <f t="shared" si="78"/>
        <v>0</v>
      </c>
      <c r="L350" s="11">
        <f t="shared" si="79"/>
        <v>592</v>
      </c>
    </row>
    <row r="351" spans="1:12" s="2" customFormat="1" x14ac:dyDescent="0.2">
      <c r="A351" s="11" t="s">
        <v>266</v>
      </c>
      <c r="B351" s="11"/>
      <c r="C351" s="11"/>
      <c r="D351" s="11"/>
      <c r="E351" s="11">
        <v>405</v>
      </c>
      <c r="F351" s="11">
        <v>0</v>
      </c>
      <c r="G351" s="11">
        <f t="shared" si="76"/>
        <v>405</v>
      </c>
      <c r="H351" s="11"/>
      <c r="I351" s="11"/>
      <c r="J351" s="11">
        <f t="shared" si="77"/>
        <v>405</v>
      </c>
      <c r="K351" s="11">
        <f t="shared" si="78"/>
        <v>0</v>
      </c>
      <c r="L351" s="11">
        <f t="shared" si="79"/>
        <v>405</v>
      </c>
    </row>
    <row r="352" spans="1:12" s="2" customFormat="1" x14ac:dyDescent="0.2">
      <c r="A352" s="11" t="s">
        <v>291</v>
      </c>
      <c r="B352" s="11"/>
      <c r="C352" s="11"/>
      <c r="D352" s="11"/>
      <c r="E352" s="11"/>
      <c r="F352" s="11"/>
      <c r="G352" s="11"/>
      <c r="H352" s="11">
        <v>303</v>
      </c>
      <c r="I352" s="11"/>
      <c r="J352" s="11">
        <f t="shared" si="77"/>
        <v>303</v>
      </c>
      <c r="K352" s="11">
        <f t="shared" si="78"/>
        <v>0</v>
      </c>
      <c r="L352" s="11">
        <f t="shared" si="79"/>
        <v>303</v>
      </c>
    </row>
    <row r="353" spans="1:12" s="2" customFormat="1" x14ac:dyDescent="0.2">
      <c r="A353" s="11" t="s">
        <v>20</v>
      </c>
      <c r="B353" s="11">
        <v>3745</v>
      </c>
      <c r="C353" s="11"/>
      <c r="D353" s="11">
        <f t="shared" si="80"/>
        <v>3745</v>
      </c>
      <c r="E353" s="11">
        <v>4970</v>
      </c>
      <c r="F353" s="11">
        <v>0</v>
      </c>
      <c r="G353" s="11">
        <f t="shared" si="76"/>
        <v>4970</v>
      </c>
      <c r="H353" s="11">
        <v>-913</v>
      </c>
      <c r="I353" s="11"/>
      <c r="J353" s="11">
        <f t="shared" si="77"/>
        <v>4057</v>
      </c>
      <c r="K353" s="11">
        <f t="shared" si="78"/>
        <v>0</v>
      </c>
      <c r="L353" s="11">
        <f t="shared" si="79"/>
        <v>4057</v>
      </c>
    </row>
    <row r="354" spans="1:12" s="2" customFormat="1" x14ac:dyDescent="0.2">
      <c r="A354" s="11" t="s">
        <v>161</v>
      </c>
      <c r="B354" s="11">
        <v>1000</v>
      </c>
      <c r="C354" s="11"/>
      <c r="D354" s="11">
        <f t="shared" si="80"/>
        <v>1000</v>
      </c>
      <c r="E354" s="11">
        <v>1000</v>
      </c>
      <c r="F354" s="11">
        <v>0</v>
      </c>
      <c r="G354" s="11">
        <f t="shared" si="76"/>
        <v>1000</v>
      </c>
      <c r="H354" s="11"/>
      <c r="I354" s="11"/>
      <c r="J354" s="11">
        <f t="shared" si="77"/>
        <v>1000</v>
      </c>
      <c r="K354" s="11">
        <f t="shared" si="78"/>
        <v>0</v>
      </c>
      <c r="L354" s="11">
        <f t="shared" si="79"/>
        <v>1000</v>
      </c>
    </row>
    <row r="355" spans="1:12" s="2" customFormat="1" x14ac:dyDescent="0.2">
      <c r="A355" s="11" t="s">
        <v>45</v>
      </c>
      <c r="B355" s="11">
        <v>600</v>
      </c>
      <c r="C355" s="11"/>
      <c r="D355" s="11">
        <f t="shared" si="80"/>
        <v>600</v>
      </c>
      <c r="E355" s="11">
        <v>600</v>
      </c>
      <c r="F355" s="11">
        <v>0</v>
      </c>
      <c r="G355" s="11">
        <f t="shared" si="76"/>
        <v>600</v>
      </c>
      <c r="H355" s="11"/>
      <c r="I355" s="11"/>
      <c r="J355" s="11">
        <f t="shared" si="77"/>
        <v>600</v>
      </c>
      <c r="K355" s="11">
        <f t="shared" si="78"/>
        <v>0</v>
      </c>
      <c r="L355" s="11">
        <f t="shared" si="79"/>
        <v>600</v>
      </c>
    </row>
    <row r="356" spans="1:12" s="2" customFormat="1" x14ac:dyDescent="0.2">
      <c r="A356" s="11" t="s">
        <v>267</v>
      </c>
      <c r="B356" s="11"/>
      <c r="C356" s="11"/>
      <c r="D356" s="11"/>
      <c r="E356" s="11">
        <v>2000</v>
      </c>
      <c r="F356" s="11">
        <v>0</v>
      </c>
      <c r="G356" s="11">
        <f t="shared" si="76"/>
        <v>2000</v>
      </c>
      <c r="H356" s="11"/>
      <c r="I356" s="11"/>
      <c r="J356" s="11">
        <f t="shared" si="77"/>
        <v>2000</v>
      </c>
      <c r="K356" s="11">
        <f t="shared" si="78"/>
        <v>0</v>
      </c>
      <c r="L356" s="11">
        <f t="shared" si="79"/>
        <v>2000</v>
      </c>
    </row>
    <row r="357" spans="1:12" s="2" customFormat="1" x14ac:dyDescent="0.2">
      <c r="A357" s="10"/>
      <c r="B357" s="11"/>
      <c r="C357" s="11"/>
      <c r="D357" s="11"/>
      <c r="E357" s="28"/>
      <c r="F357" s="11"/>
      <c r="G357" s="11"/>
      <c r="H357" s="11"/>
      <c r="I357" s="28"/>
      <c r="J357" s="11"/>
      <c r="K357" s="11"/>
      <c r="L357" s="11"/>
    </row>
    <row r="358" spans="1:12" s="3" customFormat="1" x14ac:dyDescent="0.2">
      <c r="A358" s="7" t="s">
        <v>1</v>
      </c>
      <c r="B358" s="8">
        <f t="shared" ref="B358:L358" si="81">SUM(B9,B308,B321)</f>
        <v>4374188</v>
      </c>
      <c r="C358" s="8">
        <f t="shared" si="81"/>
        <v>0</v>
      </c>
      <c r="D358" s="8">
        <f t="shared" si="81"/>
        <v>4374188</v>
      </c>
      <c r="E358" s="8">
        <f t="shared" si="81"/>
        <v>4327390</v>
      </c>
      <c r="F358" s="8">
        <f t="shared" si="81"/>
        <v>0</v>
      </c>
      <c r="G358" s="8">
        <f t="shared" si="81"/>
        <v>4327390</v>
      </c>
      <c r="H358" s="8">
        <f t="shared" si="81"/>
        <v>214015</v>
      </c>
      <c r="I358" s="8">
        <f t="shared" si="81"/>
        <v>0</v>
      </c>
      <c r="J358" s="8">
        <f t="shared" si="81"/>
        <v>4541405</v>
      </c>
      <c r="K358" s="8">
        <f t="shared" si="81"/>
        <v>0</v>
      </c>
      <c r="L358" s="8">
        <f t="shared" si="81"/>
        <v>4541405</v>
      </c>
    </row>
    <row r="359" spans="1:12" s="2" customFormat="1" x14ac:dyDescent="0.2">
      <c r="A359" s="5"/>
    </row>
    <row r="360" spans="1:12" s="2" customFormat="1" x14ac:dyDescent="0.2">
      <c r="A360" s="4"/>
    </row>
    <row r="361" spans="1:12" s="2" customFormat="1" x14ac:dyDescent="0.2"/>
    <row r="362" spans="1:12" s="2" customFormat="1" x14ac:dyDescent="0.2"/>
    <row r="363" spans="1:12" s="2" customFormat="1" x14ac:dyDescent="0.2"/>
    <row r="364" spans="1:12" s="2" customFormat="1" x14ac:dyDescent="0.2">
      <c r="A364" s="4"/>
    </row>
    <row r="365" spans="1:12" s="2" customFormat="1" x14ac:dyDescent="0.2">
      <c r="A365" s="4"/>
    </row>
    <row r="366" spans="1:12" s="2" customFormat="1" x14ac:dyDescent="0.2">
      <c r="A366" s="4"/>
    </row>
    <row r="367" spans="1:12" s="2" customFormat="1" x14ac:dyDescent="0.2">
      <c r="A367" s="5"/>
    </row>
    <row r="368" spans="1:12" s="2" customFormat="1" x14ac:dyDescent="0.2">
      <c r="A368" s="4"/>
    </row>
    <row r="369" spans="1:1" s="2" customFormat="1" x14ac:dyDescent="0.2">
      <c r="A369" s="5"/>
    </row>
    <row r="370" spans="1:1" s="2" customFormat="1" x14ac:dyDescent="0.2">
      <c r="A370" s="4"/>
    </row>
    <row r="371" spans="1:1" s="2" customFormat="1" x14ac:dyDescent="0.2">
      <c r="A371" s="4"/>
    </row>
    <row r="372" spans="1:1" s="2" customFormat="1" x14ac:dyDescent="0.2">
      <c r="A372" s="4"/>
    </row>
    <row r="373" spans="1:1" s="2" customFormat="1" x14ac:dyDescent="0.2">
      <c r="A373" s="4"/>
    </row>
    <row r="374" spans="1:1" s="2" customFormat="1" x14ac:dyDescent="0.2">
      <c r="A374" s="4"/>
    </row>
    <row r="375" spans="1:1" s="2" customFormat="1" x14ac:dyDescent="0.2">
      <c r="A375" s="4"/>
    </row>
    <row r="376" spans="1:1" s="2" customFormat="1" x14ac:dyDescent="0.2">
      <c r="A376" s="4"/>
    </row>
    <row r="377" spans="1:1" s="2" customFormat="1" x14ac:dyDescent="0.2">
      <c r="A377" s="5"/>
    </row>
    <row r="378" spans="1:1" s="2" customFormat="1" x14ac:dyDescent="0.2">
      <c r="A378" s="4"/>
    </row>
    <row r="379" spans="1:1" s="2" customFormat="1" ht="12" customHeight="1" x14ac:dyDescent="0.2">
      <c r="A379" s="4"/>
    </row>
    <row r="380" spans="1:1" s="2" customFormat="1" ht="12" customHeight="1" x14ac:dyDescent="0.2">
      <c r="A380" s="4"/>
    </row>
    <row r="381" spans="1:1" s="2" customFormat="1" ht="12" customHeight="1" x14ac:dyDescent="0.2">
      <c r="A381" s="4"/>
    </row>
    <row r="382" spans="1:1" x14ac:dyDescent="0.2">
      <c r="A382" s="5"/>
    </row>
    <row r="383" spans="1:1" x14ac:dyDescent="0.2">
      <c r="A383" s="5"/>
    </row>
    <row r="384" spans="1:1" x14ac:dyDescent="0.2">
      <c r="A384" s="5"/>
    </row>
    <row r="385" spans="1:1" x14ac:dyDescent="0.2">
      <c r="A385" s="4"/>
    </row>
    <row r="386" spans="1:1" x14ac:dyDescent="0.2">
      <c r="A386" s="4"/>
    </row>
    <row r="387" spans="1:1" x14ac:dyDescent="0.2">
      <c r="A387" s="4"/>
    </row>
    <row r="388" spans="1:1" x14ac:dyDescent="0.2">
      <c r="A388" s="4"/>
    </row>
    <row r="389" spans="1:1" x14ac:dyDescent="0.2">
      <c r="A389" s="5"/>
    </row>
    <row r="390" spans="1:1" x14ac:dyDescent="0.2">
      <c r="A390" s="5"/>
    </row>
    <row r="391" spans="1:1" x14ac:dyDescent="0.2">
      <c r="A391" s="4"/>
    </row>
    <row r="392" spans="1:1" x14ac:dyDescent="0.2">
      <c r="A392" s="5"/>
    </row>
    <row r="393" spans="1:1" x14ac:dyDescent="0.2">
      <c r="A393" s="5"/>
    </row>
    <row r="394" spans="1:1" s="3" customFormat="1" x14ac:dyDescent="0.2">
      <c r="A394" s="5"/>
    </row>
    <row r="395" spans="1:1" x14ac:dyDescent="0.2">
      <c r="A395" s="4"/>
    </row>
    <row r="396" spans="1:1" ht="12.75" customHeight="1" x14ac:dyDescent="0.2">
      <c r="A396" s="37"/>
    </row>
    <row r="397" spans="1:1" x14ac:dyDescent="0.2">
      <c r="A397" s="37"/>
    </row>
    <row r="398" spans="1:1" x14ac:dyDescent="0.2">
      <c r="A398" s="37"/>
    </row>
    <row r="399" spans="1:1" x14ac:dyDescent="0.2">
      <c r="A399" s="5"/>
    </row>
    <row r="400" spans="1:1" x14ac:dyDescent="0.2">
      <c r="A400" s="4"/>
    </row>
    <row r="401" spans="1:1" x14ac:dyDescent="0.2">
      <c r="A401" s="4"/>
    </row>
    <row r="402" spans="1:1" x14ac:dyDescent="0.2">
      <c r="A402" s="4"/>
    </row>
    <row r="403" spans="1:1" x14ac:dyDescent="0.2">
      <c r="A403" s="4"/>
    </row>
    <row r="404" spans="1:1" x14ac:dyDescent="0.2">
      <c r="A404" s="4"/>
    </row>
    <row r="405" spans="1:1" x14ac:dyDescent="0.2">
      <c r="A405" s="4"/>
    </row>
    <row r="406" spans="1:1" x14ac:dyDescent="0.2">
      <c r="A406" s="4"/>
    </row>
    <row r="407" spans="1:1" x14ac:dyDescent="0.2">
      <c r="A407" s="4"/>
    </row>
    <row r="408" spans="1:1" x14ac:dyDescent="0.2">
      <c r="A408" s="4"/>
    </row>
    <row r="409" spans="1:1" x14ac:dyDescent="0.2">
      <c r="A409" s="1"/>
    </row>
    <row r="410" spans="1:1" x14ac:dyDescent="0.2">
      <c r="A410" s="5"/>
    </row>
    <row r="411" spans="1:1" x14ac:dyDescent="0.2">
      <c r="A411" s="4"/>
    </row>
    <row r="412" spans="1:1" x14ac:dyDescent="0.2">
      <c r="A412" s="4"/>
    </row>
    <row r="413" spans="1:1" x14ac:dyDescent="0.2">
      <c r="A413" s="4"/>
    </row>
    <row r="414" spans="1:1" x14ac:dyDescent="0.2">
      <c r="A414" s="4"/>
    </row>
    <row r="415" spans="1:1" x14ac:dyDescent="0.2">
      <c r="A415" s="4"/>
    </row>
    <row r="416" spans="1:1" x14ac:dyDescent="0.2">
      <c r="A416" s="6"/>
    </row>
    <row r="417" spans="1:1" x14ac:dyDescent="0.2">
      <c r="A417" s="5"/>
    </row>
    <row r="418" spans="1:1" x14ac:dyDescent="0.2">
      <c r="A418" s="5"/>
    </row>
    <row r="419" spans="1:1" x14ac:dyDescent="0.2">
      <c r="A419" s="5"/>
    </row>
    <row r="420" spans="1:1" x14ac:dyDescent="0.2">
      <c r="A420" s="5"/>
    </row>
    <row r="421" spans="1:1" x14ac:dyDescent="0.2">
      <c r="A421" s="5"/>
    </row>
    <row r="422" spans="1:1" x14ac:dyDescent="0.2">
      <c r="A422" s="5"/>
    </row>
    <row r="423" spans="1:1" x14ac:dyDescent="0.2">
      <c r="A423" s="1"/>
    </row>
    <row r="424" spans="1:1" x14ac:dyDescent="0.2">
      <c r="A424" s="5"/>
    </row>
    <row r="425" spans="1:1" x14ac:dyDescent="0.2">
      <c r="A425" s="1"/>
    </row>
    <row r="426" spans="1:1" x14ac:dyDescent="0.2">
      <c r="A426" s="5"/>
    </row>
    <row r="427" spans="1:1" x14ac:dyDescent="0.2">
      <c r="A427" s="1"/>
    </row>
    <row r="428" spans="1:1" x14ac:dyDescent="0.2">
      <c r="A428" s="1"/>
    </row>
    <row r="429" spans="1:1" x14ac:dyDescent="0.2">
      <c r="A429" s="1"/>
    </row>
    <row r="430" spans="1:1" x14ac:dyDescent="0.2">
      <c r="A430" s="1"/>
    </row>
    <row r="431" spans="1:1" x14ac:dyDescent="0.2">
      <c r="A431" s="1"/>
    </row>
    <row r="432" spans="1:1" x14ac:dyDescent="0.2">
      <c r="A432" s="1"/>
    </row>
    <row r="433" spans="1:1" x14ac:dyDescent="0.2">
      <c r="A433" s="1"/>
    </row>
    <row r="434" spans="1:1" x14ac:dyDescent="0.2">
      <c r="A434" s="1"/>
    </row>
    <row r="435" spans="1:1" x14ac:dyDescent="0.2">
      <c r="A435" s="1"/>
    </row>
    <row r="436" spans="1:1" x14ac:dyDescent="0.2">
      <c r="A436" s="1"/>
    </row>
    <row r="437" spans="1:1" x14ac:dyDescent="0.2">
      <c r="A437" s="1"/>
    </row>
    <row r="438" spans="1:1" x14ac:dyDescent="0.2">
      <c r="A438" s="1"/>
    </row>
    <row r="439" spans="1:1" x14ac:dyDescent="0.2">
      <c r="A439" s="1"/>
    </row>
    <row r="440" spans="1:1" x14ac:dyDescent="0.2">
      <c r="A440" s="1"/>
    </row>
    <row r="441" spans="1:1" x14ac:dyDescent="0.2">
      <c r="A441" s="1"/>
    </row>
    <row r="442" spans="1:1" x14ac:dyDescent="0.2">
      <c r="A442" s="1"/>
    </row>
    <row r="443" spans="1:1" x14ac:dyDescent="0.2">
      <c r="A443" s="1"/>
    </row>
    <row r="444" spans="1:1" x14ac:dyDescent="0.2">
      <c r="A444" s="1"/>
    </row>
    <row r="445" spans="1:1" x14ac:dyDescent="0.2">
      <c r="A445" s="1"/>
    </row>
    <row r="446" spans="1:1" x14ac:dyDescent="0.2">
      <c r="A446" s="1"/>
    </row>
    <row r="447" spans="1:1" x14ac:dyDescent="0.2">
      <c r="A447" s="1"/>
    </row>
    <row r="448" spans="1:1" x14ac:dyDescent="0.2">
      <c r="A448" s="1"/>
    </row>
    <row r="449" spans="1:1" x14ac:dyDescent="0.2">
      <c r="A449" s="1"/>
    </row>
    <row r="450" spans="1:1" x14ac:dyDescent="0.2">
      <c r="A450" s="1"/>
    </row>
    <row r="451" spans="1:1" x14ac:dyDescent="0.2">
      <c r="A451" s="1"/>
    </row>
    <row r="452" spans="1:1" x14ac:dyDescent="0.2">
      <c r="A452" s="1"/>
    </row>
    <row r="453" spans="1:1" x14ac:dyDescent="0.2">
      <c r="A453" s="1"/>
    </row>
    <row r="454" spans="1:1" x14ac:dyDescent="0.2">
      <c r="A454" s="1"/>
    </row>
    <row r="455" spans="1:1" x14ac:dyDescent="0.2">
      <c r="A455" s="1"/>
    </row>
    <row r="456" spans="1:1" x14ac:dyDescent="0.2">
      <c r="A456" s="1"/>
    </row>
    <row r="457" spans="1:1" x14ac:dyDescent="0.2">
      <c r="A457" s="1"/>
    </row>
    <row r="458" spans="1:1" x14ac:dyDescent="0.2">
      <c r="A458" s="1"/>
    </row>
    <row r="459" spans="1:1" x14ac:dyDescent="0.2">
      <c r="A459" s="1"/>
    </row>
    <row r="460" spans="1:1" x14ac:dyDescent="0.2">
      <c r="A460" s="1"/>
    </row>
    <row r="461" spans="1:1" x14ac:dyDescent="0.2">
      <c r="A461" s="1"/>
    </row>
    <row r="462" spans="1:1" x14ac:dyDescent="0.2">
      <c r="A462" s="1"/>
    </row>
    <row r="463" spans="1:1" x14ac:dyDescent="0.2">
      <c r="A463" s="1"/>
    </row>
    <row r="464" spans="1:1" x14ac:dyDescent="0.2">
      <c r="A464" s="1"/>
    </row>
    <row r="465" spans="1:1" x14ac:dyDescent="0.2">
      <c r="A465" s="1"/>
    </row>
    <row r="466" spans="1:1" x14ac:dyDescent="0.2">
      <c r="A466" s="1"/>
    </row>
    <row r="467" spans="1:1" x14ac:dyDescent="0.2">
      <c r="A467" s="1"/>
    </row>
    <row r="468" spans="1:1" x14ac:dyDescent="0.2">
      <c r="A468" s="1"/>
    </row>
    <row r="469" spans="1:1" x14ac:dyDescent="0.2">
      <c r="A469" s="1"/>
    </row>
    <row r="470" spans="1:1" x14ac:dyDescent="0.2">
      <c r="A470" s="1"/>
    </row>
    <row r="471" spans="1:1" x14ac:dyDescent="0.2">
      <c r="A471" s="1"/>
    </row>
    <row r="472" spans="1:1" x14ac:dyDescent="0.2">
      <c r="A472" s="1"/>
    </row>
    <row r="473" spans="1:1" x14ac:dyDescent="0.2">
      <c r="A473" s="1"/>
    </row>
    <row r="474" spans="1:1" x14ac:dyDescent="0.2">
      <c r="A474" s="1"/>
    </row>
    <row r="475" spans="1:1" x14ac:dyDescent="0.2">
      <c r="A475" s="1"/>
    </row>
    <row r="476" spans="1:1" x14ac:dyDescent="0.2">
      <c r="A476" s="1"/>
    </row>
    <row r="477" spans="1:1" x14ac:dyDescent="0.2">
      <c r="A477" s="1"/>
    </row>
    <row r="478" spans="1:1" x14ac:dyDescent="0.2">
      <c r="A478" s="1"/>
    </row>
    <row r="479" spans="1:1" x14ac:dyDescent="0.2">
      <c r="A479" s="1"/>
    </row>
    <row r="480" spans="1:1" x14ac:dyDescent="0.2">
      <c r="A480" s="1"/>
    </row>
    <row r="481" spans="1:1" x14ac:dyDescent="0.2">
      <c r="A481" s="1"/>
    </row>
    <row r="482" spans="1:1" x14ac:dyDescent="0.2">
      <c r="A482" s="1"/>
    </row>
    <row r="483" spans="1:1" x14ac:dyDescent="0.2">
      <c r="A483" s="1"/>
    </row>
    <row r="484" spans="1:1" x14ac:dyDescent="0.2">
      <c r="A484" s="1"/>
    </row>
    <row r="485" spans="1:1" x14ac:dyDescent="0.2">
      <c r="A485" s="1"/>
    </row>
    <row r="486" spans="1:1" x14ac:dyDescent="0.2">
      <c r="A486" s="1"/>
    </row>
    <row r="487" spans="1:1" x14ac:dyDescent="0.2">
      <c r="A487" s="1"/>
    </row>
    <row r="488" spans="1:1" x14ac:dyDescent="0.2">
      <c r="A488" s="1"/>
    </row>
    <row r="489" spans="1:1" x14ac:dyDescent="0.2">
      <c r="A489" s="1"/>
    </row>
    <row r="490" spans="1:1" x14ac:dyDescent="0.2">
      <c r="A490" s="1"/>
    </row>
    <row r="491" spans="1:1" x14ac:dyDescent="0.2">
      <c r="A491" s="1"/>
    </row>
    <row r="492" spans="1:1" x14ac:dyDescent="0.2">
      <c r="A492" s="1"/>
    </row>
    <row r="493" spans="1:1" x14ac:dyDescent="0.2">
      <c r="A493" s="1"/>
    </row>
    <row r="494" spans="1:1" x14ac:dyDescent="0.2">
      <c r="A494" s="1"/>
    </row>
    <row r="495" spans="1:1" x14ac:dyDescent="0.2">
      <c r="A495" s="1"/>
    </row>
    <row r="496" spans="1:1" x14ac:dyDescent="0.2">
      <c r="A496" s="1"/>
    </row>
    <row r="497" spans="1:1" x14ac:dyDescent="0.2">
      <c r="A497" s="1"/>
    </row>
    <row r="498" spans="1:1" x14ac:dyDescent="0.2">
      <c r="A498" s="1"/>
    </row>
    <row r="499" spans="1:1" x14ac:dyDescent="0.2">
      <c r="A499" s="1"/>
    </row>
    <row r="500" spans="1:1" x14ac:dyDescent="0.2">
      <c r="A500" s="1"/>
    </row>
    <row r="501" spans="1:1" x14ac:dyDescent="0.2">
      <c r="A501" s="1"/>
    </row>
    <row r="502" spans="1:1" x14ac:dyDescent="0.2">
      <c r="A502" s="1"/>
    </row>
    <row r="503" spans="1:1" x14ac:dyDescent="0.2">
      <c r="A503" s="1"/>
    </row>
    <row r="504" spans="1:1" x14ac:dyDescent="0.2">
      <c r="A504" s="1"/>
    </row>
    <row r="505" spans="1:1" x14ac:dyDescent="0.2">
      <c r="A505" s="1"/>
    </row>
    <row r="506" spans="1:1" x14ac:dyDescent="0.2">
      <c r="A506" s="1"/>
    </row>
    <row r="507" spans="1:1" x14ac:dyDescent="0.2">
      <c r="A507" s="1"/>
    </row>
    <row r="508" spans="1:1" x14ac:dyDescent="0.2">
      <c r="A508" s="1"/>
    </row>
    <row r="509" spans="1:1" x14ac:dyDescent="0.2">
      <c r="A509" s="1"/>
    </row>
    <row r="510" spans="1:1" x14ac:dyDescent="0.2">
      <c r="A510" s="1"/>
    </row>
    <row r="511" spans="1:1" x14ac:dyDescent="0.2">
      <c r="A511" s="1"/>
    </row>
    <row r="512" spans="1:1" x14ac:dyDescent="0.2">
      <c r="A512" s="1"/>
    </row>
    <row r="513" spans="1:1" x14ac:dyDescent="0.2">
      <c r="A513" s="1"/>
    </row>
    <row r="514" spans="1:1" x14ac:dyDescent="0.2">
      <c r="A514" s="1"/>
    </row>
    <row r="515" spans="1:1" x14ac:dyDescent="0.2">
      <c r="A515" s="1"/>
    </row>
    <row r="516" spans="1:1" x14ac:dyDescent="0.2">
      <c r="A516" s="1"/>
    </row>
    <row r="517" spans="1:1" x14ac:dyDescent="0.2">
      <c r="A517" s="1"/>
    </row>
    <row r="518" spans="1:1" x14ac:dyDescent="0.2">
      <c r="A518" s="1"/>
    </row>
    <row r="519" spans="1:1" x14ac:dyDescent="0.2">
      <c r="A519" s="1"/>
    </row>
    <row r="520" spans="1:1" x14ac:dyDescent="0.2">
      <c r="A520" s="1"/>
    </row>
    <row r="521" spans="1:1" x14ac:dyDescent="0.2">
      <c r="A521" s="1"/>
    </row>
    <row r="522" spans="1:1" x14ac:dyDescent="0.2">
      <c r="A522" s="1"/>
    </row>
    <row r="523" spans="1:1" x14ac:dyDescent="0.2">
      <c r="A523" s="1"/>
    </row>
    <row r="524" spans="1:1" x14ac:dyDescent="0.2">
      <c r="A524" s="1"/>
    </row>
    <row r="525" spans="1:1" x14ac:dyDescent="0.2">
      <c r="A525" s="1"/>
    </row>
    <row r="526" spans="1:1" x14ac:dyDescent="0.2">
      <c r="A526" s="1"/>
    </row>
    <row r="527" spans="1:1" x14ac:dyDescent="0.2">
      <c r="A527" s="1"/>
    </row>
    <row r="528" spans="1:1" x14ac:dyDescent="0.2">
      <c r="A528" s="1"/>
    </row>
    <row r="529" spans="1:1" x14ac:dyDescent="0.2">
      <c r="A529" s="1"/>
    </row>
    <row r="530" spans="1:1" x14ac:dyDescent="0.2">
      <c r="A530" s="1"/>
    </row>
    <row r="531" spans="1:1" x14ac:dyDescent="0.2">
      <c r="A531" s="1"/>
    </row>
    <row r="532" spans="1:1" x14ac:dyDescent="0.2">
      <c r="A532" s="1"/>
    </row>
    <row r="533" spans="1:1" x14ac:dyDescent="0.2">
      <c r="A533" s="1"/>
    </row>
    <row r="534" spans="1:1" x14ac:dyDescent="0.2">
      <c r="A534" s="1"/>
    </row>
    <row r="535" spans="1:1" x14ac:dyDescent="0.2">
      <c r="A535" s="1"/>
    </row>
    <row r="536" spans="1:1" x14ac:dyDescent="0.2">
      <c r="A536" s="1"/>
    </row>
    <row r="537" spans="1:1" x14ac:dyDescent="0.2">
      <c r="A537" s="1"/>
    </row>
    <row r="538" spans="1:1" x14ac:dyDescent="0.2">
      <c r="A538" s="1"/>
    </row>
    <row r="539" spans="1:1" x14ac:dyDescent="0.2">
      <c r="A539" s="1"/>
    </row>
    <row r="540" spans="1:1" x14ac:dyDescent="0.2">
      <c r="A540" s="1"/>
    </row>
    <row r="541" spans="1:1" x14ac:dyDescent="0.2">
      <c r="A541" s="1"/>
    </row>
    <row r="542" spans="1:1" x14ac:dyDescent="0.2">
      <c r="A542" s="1"/>
    </row>
    <row r="543" spans="1:1" x14ac:dyDescent="0.2">
      <c r="A543" s="1"/>
    </row>
    <row r="544" spans="1:1" x14ac:dyDescent="0.2">
      <c r="A544" s="1"/>
    </row>
    <row r="545" spans="1:1" x14ac:dyDescent="0.2">
      <c r="A545" s="1"/>
    </row>
    <row r="546" spans="1:1" x14ac:dyDescent="0.2">
      <c r="A546" s="1"/>
    </row>
    <row r="547" spans="1:1" x14ac:dyDescent="0.2">
      <c r="A547" s="1"/>
    </row>
    <row r="548" spans="1:1" x14ac:dyDescent="0.2">
      <c r="A548" s="1"/>
    </row>
    <row r="549" spans="1:1" x14ac:dyDescent="0.2">
      <c r="A549" s="1"/>
    </row>
    <row r="550" spans="1:1" x14ac:dyDescent="0.2">
      <c r="A550" s="1"/>
    </row>
    <row r="551" spans="1:1" x14ac:dyDescent="0.2">
      <c r="A551" s="1"/>
    </row>
    <row r="552" spans="1:1" x14ac:dyDescent="0.2">
      <c r="A552" s="1"/>
    </row>
    <row r="553" spans="1:1" x14ac:dyDescent="0.2">
      <c r="A553" s="1"/>
    </row>
    <row r="554" spans="1:1" x14ac:dyDescent="0.2">
      <c r="A554" s="1"/>
    </row>
    <row r="555" spans="1:1" x14ac:dyDescent="0.2">
      <c r="A555" s="1"/>
    </row>
    <row r="556" spans="1:1" x14ac:dyDescent="0.2">
      <c r="A556" s="1"/>
    </row>
    <row r="557" spans="1:1" x14ac:dyDescent="0.2">
      <c r="A557" s="1"/>
    </row>
    <row r="558" spans="1:1" x14ac:dyDescent="0.2">
      <c r="A558" s="1"/>
    </row>
    <row r="559" spans="1:1" x14ac:dyDescent="0.2">
      <c r="A559" s="1"/>
    </row>
    <row r="560" spans="1:1" x14ac:dyDescent="0.2">
      <c r="A560" s="1"/>
    </row>
    <row r="561" spans="1:1" x14ac:dyDescent="0.2">
      <c r="A561" s="1"/>
    </row>
    <row r="562" spans="1:1" x14ac:dyDescent="0.2">
      <c r="A562" s="1"/>
    </row>
    <row r="563" spans="1:1" x14ac:dyDescent="0.2">
      <c r="A563" s="1"/>
    </row>
    <row r="564" spans="1:1" x14ac:dyDescent="0.2">
      <c r="A564" s="1"/>
    </row>
    <row r="565" spans="1:1" x14ac:dyDescent="0.2">
      <c r="A565" s="1"/>
    </row>
    <row r="566" spans="1:1" x14ac:dyDescent="0.2">
      <c r="A566" s="1"/>
    </row>
    <row r="567" spans="1:1" x14ac:dyDescent="0.2">
      <c r="A567" s="1"/>
    </row>
    <row r="568" spans="1:1" x14ac:dyDescent="0.2">
      <c r="A568" s="1"/>
    </row>
    <row r="569" spans="1:1" x14ac:dyDescent="0.2">
      <c r="A569" s="1"/>
    </row>
    <row r="570" spans="1:1" x14ac:dyDescent="0.2">
      <c r="A570" s="1"/>
    </row>
    <row r="571" spans="1:1" x14ac:dyDescent="0.2">
      <c r="A571" s="1"/>
    </row>
    <row r="572" spans="1:1" x14ac:dyDescent="0.2">
      <c r="A572" s="1"/>
    </row>
    <row r="573" spans="1:1" x14ac:dyDescent="0.2">
      <c r="A573" s="1"/>
    </row>
    <row r="574" spans="1:1" x14ac:dyDescent="0.2">
      <c r="A574" s="1"/>
    </row>
    <row r="575" spans="1:1" x14ac:dyDescent="0.2">
      <c r="A575" s="1"/>
    </row>
    <row r="576" spans="1:1" x14ac:dyDescent="0.2">
      <c r="A576" s="1"/>
    </row>
    <row r="577" spans="1:1" x14ac:dyDescent="0.2">
      <c r="A577" s="1"/>
    </row>
    <row r="578" spans="1:1" x14ac:dyDescent="0.2">
      <c r="A578" s="1"/>
    </row>
    <row r="579" spans="1:1" x14ac:dyDescent="0.2">
      <c r="A579" s="1"/>
    </row>
    <row r="580" spans="1:1" x14ac:dyDescent="0.2">
      <c r="A580" s="1"/>
    </row>
    <row r="581" spans="1:1" x14ac:dyDescent="0.2">
      <c r="A581" s="1"/>
    </row>
    <row r="582" spans="1:1" x14ac:dyDescent="0.2">
      <c r="A582" s="1"/>
    </row>
    <row r="583" spans="1:1" x14ac:dyDescent="0.2">
      <c r="A583" s="1"/>
    </row>
    <row r="584" spans="1:1" x14ac:dyDescent="0.2">
      <c r="A584" s="1"/>
    </row>
    <row r="585" spans="1:1" x14ac:dyDescent="0.2">
      <c r="A585" s="1"/>
    </row>
    <row r="586" spans="1:1" x14ac:dyDescent="0.2">
      <c r="A586" s="1"/>
    </row>
    <row r="587" spans="1:1" x14ac:dyDescent="0.2">
      <c r="A587" s="1"/>
    </row>
    <row r="588" spans="1:1" x14ac:dyDescent="0.2">
      <c r="A588" s="1"/>
    </row>
    <row r="589" spans="1:1" x14ac:dyDescent="0.2">
      <c r="A589" s="1"/>
    </row>
    <row r="590" spans="1:1" x14ac:dyDescent="0.2">
      <c r="A590" s="1"/>
    </row>
    <row r="591" spans="1:1" x14ac:dyDescent="0.2">
      <c r="A591" s="1"/>
    </row>
    <row r="592" spans="1:1" x14ac:dyDescent="0.2">
      <c r="A592" s="1"/>
    </row>
    <row r="593" spans="1:1" x14ac:dyDescent="0.2">
      <c r="A593" s="1"/>
    </row>
    <row r="594" spans="1:1" x14ac:dyDescent="0.2">
      <c r="A594" s="1"/>
    </row>
    <row r="595" spans="1:1" x14ac:dyDescent="0.2">
      <c r="A595" s="1"/>
    </row>
    <row r="596" spans="1:1" x14ac:dyDescent="0.2">
      <c r="A596" s="1"/>
    </row>
    <row r="597" spans="1:1" x14ac:dyDescent="0.2">
      <c r="A597" s="1"/>
    </row>
    <row r="598" spans="1:1" x14ac:dyDescent="0.2">
      <c r="A598" s="1"/>
    </row>
    <row r="599" spans="1:1" x14ac:dyDescent="0.2">
      <c r="A599" s="1"/>
    </row>
    <row r="600" spans="1:1" x14ac:dyDescent="0.2">
      <c r="A600" s="1"/>
    </row>
    <row r="601" spans="1:1" x14ac:dyDescent="0.2">
      <c r="A601" s="1"/>
    </row>
    <row r="602" spans="1:1" x14ac:dyDescent="0.2">
      <c r="A602" s="1"/>
    </row>
    <row r="603" spans="1:1" x14ac:dyDescent="0.2">
      <c r="A603" s="1"/>
    </row>
    <row r="604" spans="1:1" x14ac:dyDescent="0.2">
      <c r="A604" s="1"/>
    </row>
    <row r="605" spans="1:1" x14ac:dyDescent="0.2">
      <c r="A605" s="1"/>
    </row>
    <row r="606" spans="1:1" x14ac:dyDescent="0.2">
      <c r="A606" s="1"/>
    </row>
    <row r="607" spans="1:1" x14ac:dyDescent="0.2">
      <c r="A607" s="1"/>
    </row>
    <row r="608" spans="1:1" x14ac:dyDescent="0.2">
      <c r="A608" s="1"/>
    </row>
    <row r="609" spans="1:1" x14ac:dyDescent="0.2">
      <c r="A609" s="1"/>
    </row>
    <row r="610" spans="1:1" x14ac:dyDescent="0.2">
      <c r="A610" s="1"/>
    </row>
    <row r="611" spans="1:1" x14ac:dyDescent="0.2">
      <c r="A611" s="1"/>
    </row>
    <row r="612" spans="1:1" x14ac:dyDescent="0.2">
      <c r="A612" s="1"/>
    </row>
    <row r="613" spans="1:1" x14ac:dyDescent="0.2">
      <c r="A613" s="1"/>
    </row>
    <row r="614" spans="1:1" x14ac:dyDescent="0.2">
      <c r="A614" s="1"/>
    </row>
    <row r="615" spans="1:1" x14ac:dyDescent="0.2">
      <c r="A615" s="1"/>
    </row>
    <row r="616" spans="1:1" x14ac:dyDescent="0.2">
      <c r="A616" s="1"/>
    </row>
    <row r="617" spans="1:1" x14ac:dyDescent="0.2">
      <c r="A617" s="1"/>
    </row>
    <row r="618" spans="1:1" x14ac:dyDescent="0.2">
      <c r="A618" s="1"/>
    </row>
    <row r="619" spans="1:1" x14ac:dyDescent="0.2">
      <c r="A619" s="1"/>
    </row>
    <row r="620" spans="1:1" x14ac:dyDescent="0.2">
      <c r="A620" s="1"/>
    </row>
    <row r="621" spans="1:1" x14ac:dyDescent="0.2">
      <c r="A621" s="1"/>
    </row>
    <row r="622" spans="1:1" x14ac:dyDescent="0.2">
      <c r="A622" s="1"/>
    </row>
    <row r="623" spans="1:1" x14ac:dyDescent="0.2">
      <c r="A623" s="1"/>
    </row>
    <row r="624" spans="1:1" x14ac:dyDescent="0.2">
      <c r="A624" s="1"/>
    </row>
    <row r="625" spans="1:1" x14ac:dyDescent="0.2">
      <c r="A625" s="1"/>
    </row>
    <row r="626" spans="1:1" x14ac:dyDescent="0.2">
      <c r="A626" s="1"/>
    </row>
    <row r="627" spans="1:1" x14ac:dyDescent="0.2">
      <c r="A627" s="1"/>
    </row>
    <row r="628" spans="1:1" x14ac:dyDescent="0.2">
      <c r="A628" s="1"/>
    </row>
    <row r="629" spans="1:1" x14ac:dyDescent="0.2">
      <c r="A629" s="1"/>
    </row>
    <row r="630" spans="1:1" x14ac:dyDescent="0.2">
      <c r="A630" s="1"/>
    </row>
    <row r="631" spans="1:1" x14ac:dyDescent="0.2">
      <c r="A631" s="1"/>
    </row>
    <row r="632" spans="1:1" x14ac:dyDescent="0.2">
      <c r="A632" s="1"/>
    </row>
    <row r="633" spans="1:1" x14ac:dyDescent="0.2">
      <c r="A633" s="1"/>
    </row>
    <row r="634" spans="1:1" x14ac:dyDescent="0.2">
      <c r="A634" s="1"/>
    </row>
    <row r="635" spans="1:1" x14ac:dyDescent="0.2">
      <c r="A635" s="1"/>
    </row>
    <row r="636" spans="1:1" x14ac:dyDescent="0.2">
      <c r="A636" s="1"/>
    </row>
    <row r="637" spans="1:1" x14ac:dyDescent="0.2">
      <c r="A637" s="1"/>
    </row>
    <row r="638" spans="1:1" x14ac:dyDescent="0.2">
      <c r="A638" s="1"/>
    </row>
    <row r="639" spans="1:1" x14ac:dyDescent="0.2">
      <c r="A639" s="1"/>
    </row>
    <row r="640" spans="1:1" x14ac:dyDescent="0.2">
      <c r="A640" s="1"/>
    </row>
    <row r="641" spans="1:1" x14ac:dyDescent="0.2">
      <c r="A641" s="1"/>
    </row>
    <row r="642" spans="1:1" x14ac:dyDescent="0.2">
      <c r="A642" s="1"/>
    </row>
    <row r="643" spans="1:1" x14ac:dyDescent="0.2">
      <c r="A643" s="1"/>
    </row>
    <row r="644" spans="1:1" x14ac:dyDescent="0.2">
      <c r="A644" s="1"/>
    </row>
    <row r="645" spans="1:1" x14ac:dyDescent="0.2">
      <c r="A645" s="1"/>
    </row>
    <row r="646" spans="1:1" x14ac:dyDescent="0.2">
      <c r="A646" s="1"/>
    </row>
    <row r="647" spans="1:1" x14ac:dyDescent="0.2">
      <c r="A647" s="1"/>
    </row>
    <row r="648" spans="1:1" x14ac:dyDescent="0.2">
      <c r="A648" s="1"/>
    </row>
    <row r="649" spans="1:1" x14ac:dyDescent="0.2">
      <c r="A649" s="1"/>
    </row>
    <row r="650" spans="1:1" x14ac:dyDescent="0.2">
      <c r="A650" s="1"/>
    </row>
    <row r="651" spans="1:1" x14ac:dyDescent="0.2">
      <c r="A651" s="1"/>
    </row>
    <row r="652" spans="1:1" x14ac:dyDescent="0.2">
      <c r="A652" s="1"/>
    </row>
    <row r="653" spans="1:1" x14ac:dyDescent="0.2">
      <c r="A653" s="1"/>
    </row>
    <row r="654" spans="1:1" x14ac:dyDescent="0.2">
      <c r="A654" s="1"/>
    </row>
    <row r="655" spans="1:1" x14ac:dyDescent="0.2">
      <c r="A655" s="1"/>
    </row>
    <row r="656" spans="1:1" x14ac:dyDescent="0.2">
      <c r="A656" s="1"/>
    </row>
    <row r="657" spans="1:1" x14ac:dyDescent="0.2">
      <c r="A657" s="1"/>
    </row>
    <row r="658" spans="1:1" x14ac:dyDescent="0.2">
      <c r="A658" s="1"/>
    </row>
    <row r="659" spans="1:1" x14ac:dyDescent="0.2">
      <c r="A659" s="1"/>
    </row>
    <row r="660" spans="1:1" x14ac:dyDescent="0.2">
      <c r="A660" s="1"/>
    </row>
    <row r="661" spans="1:1" x14ac:dyDescent="0.2">
      <c r="A661" s="1"/>
    </row>
    <row r="662" spans="1:1" x14ac:dyDescent="0.2">
      <c r="A662" s="1"/>
    </row>
    <row r="663" spans="1:1" x14ac:dyDescent="0.2">
      <c r="A663" s="1"/>
    </row>
    <row r="664" spans="1:1" x14ac:dyDescent="0.2">
      <c r="A664" s="1"/>
    </row>
    <row r="665" spans="1:1" x14ac:dyDescent="0.2">
      <c r="A665" s="1"/>
    </row>
    <row r="666" spans="1:1" x14ac:dyDescent="0.2">
      <c r="A666" s="1"/>
    </row>
    <row r="667" spans="1:1" x14ac:dyDescent="0.2">
      <c r="A667" s="1"/>
    </row>
    <row r="668" spans="1:1" x14ac:dyDescent="0.2">
      <c r="A668" s="1"/>
    </row>
    <row r="669" spans="1:1" x14ac:dyDescent="0.2">
      <c r="A669" s="1"/>
    </row>
    <row r="670" spans="1:1" x14ac:dyDescent="0.2">
      <c r="A670" s="1"/>
    </row>
    <row r="671" spans="1:1" x14ac:dyDescent="0.2">
      <c r="A671" s="1"/>
    </row>
    <row r="672" spans="1:1" x14ac:dyDescent="0.2">
      <c r="A672" s="1"/>
    </row>
    <row r="673" spans="1:1" x14ac:dyDescent="0.2">
      <c r="A673" s="1"/>
    </row>
    <row r="674" spans="1:1" x14ac:dyDescent="0.2">
      <c r="A674" s="1"/>
    </row>
    <row r="675" spans="1:1" x14ac:dyDescent="0.2">
      <c r="A675" s="1"/>
    </row>
    <row r="676" spans="1:1" x14ac:dyDescent="0.2">
      <c r="A676" s="1"/>
    </row>
    <row r="677" spans="1:1" x14ac:dyDescent="0.2">
      <c r="A677" s="1"/>
    </row>
    <row r="678" spans="1:1" x14ac:dyDescent="0.2">
      <c r="A678" s="1"/>
    </row>
    <row r="679" spans="1:1" x14ac:dyDescent="0.2">
      <c r="A679" s="1"/>
    </row>
    <row r="680" spans="1:1" x14ac:dyDescent="0.2">
      <c r="A680" s="1"/>
    </row>
    <row r="681" spans="1:1" x14ac:dyDescent="0.2">
      <c r="A681" s="1"/>
    </row>
    <row r="682" spans="1:1" x14ac:dyDescent="0.2">
      <c r="A682" s="1"/>
    </row>
    <row r="683" spans="1:1" x14ac:dyDescent="0.2">
      <c r="A683" s="1"/>
    </row>
    <row r="684" spans="1:1" x14ac:dyDescent="0.2">
      <c r="A684" s="1"/>
    </row>
    <row r="685" spans="1:1" x14ac:dyDescent="0.2">
      <c r="A685" s="1"/>
    </row>
    <row r="686" spans="1:1" x14ac:dyDescent="0.2">
      <c r="A686" s="1"/>
    </row>
    <row r="687" spans="1:1" x14ac:dyDescent="0.2">
      <c r="A687" s="1"/>
    </row>
    <row r="688" spans="1:1" x14ac:dyDescent="0.2">
      <c r="A688" s="1"/>
    </row>
    <row r="689" spans="1:1" x14ac:dyDescent="0.2">
      <c r="A689" s="1"/>
    </row>
    <row r="690" spans="1:1" x14ac:dyDescent="0.2">
      <c r="A690" s="1"/>
    </row>
    <row r="691" spans="1:1" x14ac:dyDescent="0.2">
      <c r="A691" s="1"/>
    </row>
    <row r="692" spans="1:1" x14ac:dyDescent="0.2">
      <c r="A692" s="1"/>
    </row>
    <row r="693" spans="1:1" x14ac:dyDescent="0.2">
      <c r="A693" s="1"/>
    </row>
    <row r="694" spans="1:1" x14ac:dyDescent="0.2">
      <c r="A694" s="1"/>
    </row>
    <row r="695" spans="1:1" x14ac:dyDescent="0.2">
      <c r="A695" s="1"/>
    </row>
    <row r="696" spans="1:1" x14ac:dyDescent="0.2">
      <c r="A696" s="1"/>
    </row>
    <row r="697" spans="1:1" x14ac:dyDescent="0.2">
      <c r="A697" s="1"/>
    </row>
    <row r="698" spans="1:1" x14ac:dyDescent="0.2">
      <c r="A698" s="1"/>
    </row>
    <row r="699" spans="1:1" x14ac:dyDescent="0.2">
      <c r="A699" s="1"/>
    </row>
    <row r="700" spans="1:1" x14ac:dyDescent="0.2">
      <c r="A700" s="1"/>
    </row>
    <row r="701" spans="1:1" x14ac:dyDescent="0.2">
      <c r="A701" s="1"/>
    </row>
    <row r="702" spans="1:1" x14ac:dyDescent="0.2">
      <c r="A702" s="1"/>
    </row>
    <row r="703" spans="1:1" x14ac:dyDescent="0.2">
      <c r="A703" s="1"/>
    </row>
    <row r="704" spans="1:1" x14ac:dyDescent="0.2">
      <c r="A704" s="1"/>
    </row>
    <row r="705" spans="1:1" x14ac:dyDescent="0.2">
      <c r="A705" s="1"/>
    </row>
    <row r="706" spans="1:1" x14ac:dyDescent="0.2">
      <c r="A706" s="1"/>
    </row>
    <row r="707" spans="1:1" x14ac:dyDescent="0.2">
      <c r="A707" s="1"/>
    </row>
    <row r="708" spans="1:1" x14ac:dyDescent="0.2">
      <c r="A708" s="1"/>
    </row>
    <row r="709" spans="1:1" x14ac:dyDescent="0.2">
      <c r="A709" s="1"/>
    </row>
    <row r="710" spans="1:1" x14ac:dyDescent="0.2">
      <c r="A710" s="1"/>
    </row>
    <row r="711" spans="1:1" x14ac:dyDescent="0.2">
      <c r="A711" s="1"/>
    </row>
    <row r="712" spans="1:1" x14ac:dyDescent="0.2">
      <c r="A712" s="1"/>
    </row>
    <row r="713" spans="1:1" x14ac:dyDescent="0.2">
      <c r="A713" s="1"/>
    </row>
    <row r="714" spans="1:1" x14ac:dyDescent="0.2">
      <c r="A714" s="1"/>
    </row>
    <row r="715" spans="1:1" x14ac:dyDescent="0.2">
      <c r="A715" s="1"/>
    </row>
    <row r="716" spans="1:1" x14ac:dyDescent="0.2">
      <c r="A716" s="1"/>
    </row>
    <row r="717" spans="1:1" x14ac:dyDescent="0.2">
      <c r="A717" s="1"/>
    </row>
    <row r="718" spans="1:1" x14ac:dyDescent="0.2">
      <c r="A718" s="1"/>
    </row>
  </sheetData>
  <mergeCells count="50">
    <mergeCell ref="H138:H139"/>
    <mergeCell ref="I138:I139"/>
    <mergeCell ref="A1:D1"/>
    <mergeCell ref="C6:C8"/>
    <mergeCell ref="B6:B8"/>
    <mergeCell ref="H137:I137"/>
    <mergeCell ref="A137:A139"/>
    <mergeCell ref="B137:B139"/>
    <mergeCell ref="C137:C139"/>
    <mergeCell ref="D137:D139"/>
    <mergeCell ref="E137:G137"/>
    <mergeCell ref="E138:E139"/>
    <mergeCell ref="F138:F139"/>
    <mergeCell ref="G138:G139"/>
    <mergeCell ref="A396:A398"/>
    <mergeCell ref="D6:D8"/>
    <mergeCell ref="A6:A8"/>
    <mergeCell ref="C3:D3"/>
    <mergeCell ref="A2:L2"/>
    <mergeCell ref="A305:A307"/>
    <mergeCell ref="B305:B307"/>
    <mergeCell ref="C305:C307"/>
    <mergeCell ref="D305:D307"/>
    <mergeCell ref="E305:G305"/>
    <mergeCell ref="E306:E307"/>
    <mergeCell ref="F306:F307"/>
    <mergeCell ref="G306:G307"/>
    <mergeCell ref="H306:H307"/>
    <mergeCell ref="H305:I305"/>
    <mergeCell ref="J305:L305"/>
    <mergeCell ref="K1:L1"/>
    <mergeCell ref="E6:G6"/>
    <mergeCell ref="H6:I6"/>
    <mergeCell ref="J6:L6"/>
    <mergeCell ref="E7:E8"/>
    <mergeCell ref="F7:F8"/>
    <mergeCell ref="G7:G8"/>
    <mergeCell ref="H7:H8"/>
    <mergeCell ref="I7:I8"/>
    <mergeCell ref="J7:J8"/>
    <mergeCell ref="K7:K8"/>
    <mergeCell ref="L7:L8"/>
    <mergeCell ref="J137:L137"/>
    <mergeCell ref="J138:J139"/>
    <mergeCell ref="K138:K139"/>
    <mergeCell ref="L138:L139"/>
    <mergeCell ref="I306:I307"/>
    <mergeCell ref="J306:J307"/>
    <mergeCell ref="K306:K307"/>
    <mergeCell ref="L306:L307"/>
  </mergeCells>
  <phoneticPr fontId="0" type="noConversion"/>
  <printOptions horizontalCentered="1"/>
  <pageMargins left="0.59055118110236227" right="0.59055118110236227" top="0.39370078740157483" bottom="0" header="0.51181102362204722" footer="0"/>
  <pageSetup paperSize="9" scale="38" orientation="portrait" r:id="rId1"/>
  <headerFooter alignWithMargins="0">
    <oddFooter xml:space="preserve">&amp;C&amp;P&amp;R
</oddFooter>
  </headerFooter>
  <rowBreaks count="3" manualBreakCount="3">
    <brk id="136" max="11" man="1"/>
    <brk id="304" max="11" man="1"/>
    <brk id="394" max="2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3</vt:i4>
      </vt:variant>
      <vt:variant>
        <vt:lpstr>Névvel ellátott tartományok</vt:lpstr>
      </vt:variant>
      <vt:variant>
        <vt:i4>1</vt:i4>
      </vt:variant>
    </vt:vector>
  </HeadingPairs>
  <TitlesOfParts>
    <vt:vector size="4" baseType="lpstr">
      <vt:lpstr>Munka1</vt:lpstr>
      <vt:lpstr>Munka2</vt:lpstr>
      <vt:lpstr>Munka3</vt:lpstr>
      <vt:lpstr>Munka1!Nyomtatási_terület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Boráros Barbara</cp:lastModifiedBy>
  <cp:lastPrinted>2019-03-25T15:06:25Z</cp:lastPrinted>
  <dcterms:created xsi:type="dcterms:W3CDTF">1997-01-17T14:02:09Z</dcterms:created>
  <dcterms:modified xsi:type="dcterms:W3CDTF">2019-04-17T09:01:42Z</dcterms:modified>
</cp:coreProperties>
</file>