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X:\d\2022\Testületi ülések\4 Május\Május 24\44 I_3 melléklet mellékletei\"/>
    </mc:Choice>
  </mc:AlternateContent>
  <xr:revisionPtr revIDLastSave="0" documentId="13_ncr:1_{A1F354BA-44E4-4D98-8B04-D42D5654D888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melléklet'!$7:$7</definedName>
    <definedName name="_xlnm.Print_Area" localSheetId="0">'18. melléklet'!$A$1:$L$134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7" i="8" l="1"/>
  <c r="E127" i="8"/>
  <c r="F127" i="8"/>
  <c r="H127" i="8"/>
  <c r="I127" i="8"/>
  <c r="B127" i="8"/>
  <c r="K129" i="8"/>
  <c r="J129" i="8"/>
  <c r="L129" i="8" s="1"/>
  <c r="C116" i="8"/>
  <c r="E116" i="8"/>
  <c r="F116" i="8"/>
  <c r="H116" i="8"/>
  <c r="I116" i="8"/>
  <c r="B116" i="8"/>
  <c r="K118" i="8"/>
  <c r="J118" i="8"/>
  <c r="L118" i="8" s="1"/>
  <c r="K132" i="8"/>
  <c r="K131" i="8" s="1"/>
  <c r="J132" i="8"/>
  <c r="J131" i="8" s="1"/>
  <c r="G132" i="8"/>
  <c r="G131" i="8" s="1"/>
  <c r="I131" i="8"/>
  <c r="H131" i="8"/>
  <c r="F131" i="8"/>
  <c r="E131" i="8"/>
  <c r="D131" i="8"/>
  <c r="C131" i="8"/>
  <c r="B131" i="8"/>
  <c r="K128" i="8"/>
  <c r="K127" i="8" s="1"/>
  <c r="J128" i="8"/>
  <c r="J127" i="8" s="1"/>
  <c r="G128" i="8"/>
  <c r="G127" i="8" s="1"/>
  <c r="D128" i="8"/>
  <c r="D127" i="8" s="1"/>
  <c r="K121" i="8"/>
  <c r="K120" i="8" s="1"/>
  <c r="J121" i="8"/>
  <c r="G121" i="8"/>
  <c r="G120" i="8" s="1"/>
  <c r="I120" i="8"/>
  <c r="I123" i="8" s="1"/>
  <c r="H120" i="8"/>
  <c r="F120" i="8"/>
  <c r="E120" i="8"/>
  <c r="D120" i="8"/>
  <c r="C120" i="8"/>
  <c r="B120" i="8"/>
  <c r="K117" i="8"/>
  <c r="K116" i="8" s="1"/>
  <c r="J117" i="8"/>
  <c r="J116" i="8" s="1"/>
  <c r="G117" i="8"/>
  <c r="G116" i="8" s="1"/>
  <c r="D117" i="8"/>
  <c r="H123" i="8"/>
  <c r="C123" i="8"/>
  <c r="K110" i="8"/>
  <c r="K109" i="8" s="1"/>
  <c r="K112" i="8" s="1"/>
  <c r="J110" i="8"/>
  <c r="J109" i="8" s="1"/>
  <c r="J112" i="8" s="1"/>
  <c r="G110" i="8"/>
  <c r="G109" i="8" s="1"/>
  <c r="G112" i="8" s="1"/>
  <c r="I109" i="8"/>
  <c r="I112" i="8" s="1"/>
  <c r="H109" i="8"/>
  <c r="H112" i="8" s="1"/>
  <c r="F109" i="8"/>
  <c r="F112" i="8" s="1"/>
  <c r="E109" i="8"/>
  <c r="E112" i="8" s="1"/>
  <c r="D109" i="8"/>
  <c r="D112" i="8" s="1"/>
  <c r="C109" i="8"/>
  <c r="C112" i="8" s="1"/>
  <c r="B109" i="8"/>
  <c r="B112" i="8" s="1"/>
  <c r="C69" i="8"/>
  <c r="D69" i="8"/>
  <c r="E69" i="8"/>
  <c r="F69" i="8"/>
  <c r="G69" i="8"/>
  <c r="H69" i="8"/>
  <c r="I69" i="8"/>
  <c r="B69" i="8"/>
  <c r="C34" i="8"/>
  <c r="D34" i="8"/>
  <c r="E34" i="8"/>
  <c r="F34" i="8"/>
  <c r="G34" i="8"/>
  <c r="H34" i="8"/>
  <c r="I34" i="8"/>
  <c r="B34" i="8"/>
  <c r="K36" i="8"/>
  <c r="J36" i="8"/>
  <c r="L36" i="8" s="1"/>
  <c r="B49" i="8"/>
  <c r="C49" i="8"/>
  <c r="E49" i="8"/>
  <c r="F49" i="8"/>
  <c r="H49" i="8"/>
  <c r="I49" i="8"/>
  <c r="K70" i="8"/>
  <c r="K69" i="8" s="1"/>
  <c r="J70" i="8"/>
  <c r="L70" i="8" s="1"/>
  <c r="L69" i="8" s="1"/>
  <c r="K35" i="8"/>
  <c r="J35" i="8"/>
  <c r="K31" i="8"/>
  <c r="K32" i="8"/>
  <c r="J31" i="8"/>
  <c r="J32" i="8"/>
  <c r="K30" i="8"/>
  <c r="J30" i="8"/>
  <c r="K52" i="8"/>
  <c r="J52" i="8"/>
  <c r="G52" i="8"/>
  <c r="D52" i="8"/>
  <c r="J50" i="8"/>
  <c r="F123" i="8" l="1"/>
  <c r="H134" i="8"/>
  <c r="C134" i="8"/>
  <c r="D116" i="8"/>
  <c r="D123" i="8" s="1"/>
  <c r="K123" i="8"/>
  <c r="B123" i="8"/>
  <c r="I134" i="8"/>
  <c r="K34" i="8"/>
  <c r="E134" i="8"/>
  <c r="D134" i="8"/>
  <c r="J34" i="8"/>
  <c r="L132" i="8"/>
  <c r="L131" i="8" s="1"/>
  <c r="E123" i="8"/>
  <c r="B134" i="8"/>
  <c r="F134" i="8"/>
  <c r="G134" i="8"/>
  <c r="L110" i="8"/>
  <c r="L109" i="8" s="1"/>
  <c r="L112" i="8" s="1"/>
  <c r="L121" i="8"/>
  <c r="L120" i="8" s="1"/>
  <c r="L128" i="8"/>
  <c r="L127" i="8" s="1"/>
  <c r="J69" i="8"/>
  <c r="L117" i="8"/>
  <c r="L116" i="8" s="1"/>
  <c r="K134" i="8"/>
  <c r="J134" i="8"/>
  <c r="G123" i="8"/>
  <c r="J120" i="8"/>
  <c r="L32" i="8"/>
  <c r="L30" i="8"/>
  <c r="L35" i="8"/>
  <c r="L34" i="8" s="1"/>
  <c r="L31" i="8"/>
  <c r="L52" i="8"/>
  <c r="K65" i="8"/>
  <c r="K66" i="8"/>
  <c r="K67" i="8"/>
  <c r="J67" i="8"/>
  <c r="J66" i="8"/>
  <c r="J65" i="8"/>
  <c r="K64" i="8"/>
  <c r="J64" i="8"/>
  <c r="K63" i="8"/>
  <c r="J63" i="8"/>
  <c r="K62" i="8"/>
  <c r="J62" i="8"/>
  <c r="K61" i="8"/>
  <c r="J61" i="8"/>
  <c r="G60" i="8"/>
  <c r="G59" i="8"/>
  <c r="G27" i="8"/>
  <c r="G28" i="8"/>
  <c r="G29" i="8"/>
  <c r="G21" i="8"/>
  <c r="G12" i="8"/>
  <c r="K60" i="8"/>
  <c r="J60" i="8"/>
  <c r="K29" i="8"/>
  <c r="J29" i="8"/>
  <c r="B11" i="8"/>
  <c r="K103" i="8"/>
  <c r="K102" i="8" s="1"/>
  <c r="J103" i="8"/>
  <c r="G103" i="8"/>
  <c r="G102" i="8" s="1"/>
  <c r="I102" i="8"/>
  <c r="H102" i="8"/>
  <c r="F102" i="8"/>
  <c r="E102" i="8"/>
  <c r="D102" i="8"/>
  <c r="C102" i="8"/>
  <c r="B102" i="8"/>
  <c r="K100" i="8"/>
  <c r="K99" i="8" s="1"/>
  <c r="J100" i="8"/>
  <c r="G100" i="8"/>
  <c r="G99" i="8" s="1"/>
  <c r="D100" i="8"/>
  <c r="D99" i="8" s="1"/>
  <c r="I99" i="8"/>
  <c r="H99" i="8"/>
  <c r="F99" i="8"/>
  <c r="E99" i="8"/>
  <c r="C99" i="8"/>
  <c r="B99" i="8"/>
  <c r="K27" i="8"/>
  <c r="K28" i="8"/>
  <c r="J27" i="8"/>
  <c r="J28" i="8"/>
  <c r="K59" i="8"/>
  <c r="J59" i="8"/>
  <c r="K21" i="8"/>
  <c r="J21" i="8"/>
  <c r="G93" i="8"/>
  <c r="L134" i="8" l="1"/>
  <c r="L123" i="8"/>
  <c r="J123" i="8"/>
  <c r="L65" i="8"/>
  <c r="L66" i="8"/>
  <c r="L67" i="8"/>
  <c r="L64" i="8"/>
  <c r="L61" i="8"/>
  <c r="L63" i="8"/>
  <c r="L62" i="8"/>
  <c r="L29" i="8"/>
  <c r="B105" i="8"/>
  <c r="F105" i="8"/>
  <c r="L59" i="8"/>
  <c r="L60" i="8"/>
  <c r="I105" i="8"/>
  <c r="H105" i="8"/>
  <c r="L103" i="8"/>
  <c r="L102" i="8" s="1"/>
  <c r="L27" i="8"/>
  <c r="G105" i="8"/>
  <c r="L28" i="8"/>
  <c r="L100" i="8"/>
  <c r="L99" i="8" s="1"/>
  <c r="L105" i="8" s="1"/>
  <c r="C105" i="8"/>
  <c r="D105" i="8"/>
  <c r="K105" i="8"/>
  <c r="E105" i="8"/>
  <c r="J102" i="8"/>
  <c r="J99" i="8"/>
  <c r="L21" i="8"/>
  <c r="G26" i="8"/>
  <c r="G25" i="8"/>
  <c r="K26" i="8"/>
  <c r="J26" i="8"/>
  <c r="K25" i="8"/>
  <c r="J25" i="8"/>
  <c r="G57" i="8"/>
  <c r="G58" i="8"/>
  <c r="D57" i="8"/>
  <c r="D58" i="8"/>
  <c r="D24" i="8"/>
  <c r="D22" i="8"/>
  <c r="D23" i="8"/>
  <c r="D12" i="8"/>
  <c r="L26" i="8" l="1"/>
  <c r="L25" i="8"/>
  <c r="J105" i="8"/>
  <c r="B92" i="8"/>
  <c r="C92" i="8"/>
  <c r="D92" i="8"/>
  <c r="E92" i="8"/>
  <c r="F92" i="8"/>
  <c r="G92" i="8"/>
  <c r="I92" i="8"/>
  <c r="K93" i="8"/>
  <c r="K92" i="8" s="1"/>
  <c r="J93" i="8"/>
  <c r="H92" i="8"/>
  <c r="B77" i="8"/>
  <c r="L93" i="8" l="1"/>
  <c r="L92" i="8" s="1"/>
  <c r="J92" i="8"/>
  <c r="K58" i="8"/>
  <c r="J58" i="8"/>
  <c r="L58" i="8" l="1"/>
  <c r="G24" i="8" l="1"/>
  <c r="G23" i="8"/>
  <c r="G22" i="8"/>
  <c r="K57" i="8" l="1"/>
  <c r="J57" i="8"/>
  <c r="K24" i="8"/>
  <c r="J24" i="8"/>
  <c r="K23" i="8"/>
  <c r="J23" i="8"/>
  <c r="K22" i="8"/>
  <c r="J22" i="8"/>
  <c r="L57" i="8" l="1"/>
  <c r="L22" i="8"/>
  <c r="L24" i="8"/>
  <c r="L23" i="8"/>
  <c r="D19" i="8"/>
  <c r="D20" i="8"/>
  <c r="G20" i="8" l="1"/>
  <c r="K20" i="8" l="1"/>
  <c r="J20" i="8"/>
  <c r="L20" i="8" l="1"/>
  <c r="G19" i="8"/>
  <c r="H11" i="8" l="1"/>
  <c r="H38" i="8" s="1"/>
  <c r="K19" i="8"/>
  <c r="J19" i="8"/>
  <c r="C11" i="8"/>
  <c r="E11" i="8"/>
  <c r="F11" i="8"/>
  <c r="I11" i="8"/>
  <c r="K12" i="8"/>
  <c r="J12" i="8"/>
  <c r="L12" i="8" l="1"/>
  <c r="L19" i="8"/>
  <c r="K90" i="8"/>
  <c r="J90" i="8"/>
  <c r="G90" i="8"/>
  <c r="D90" i="8"/>
  <c r="C89" i="8"/>
  <c r="C95" i="8" s="1"/>
  <c r="E89" i="8"/>
  <c r="E95" i="8" s="1"/>
  <c r="F89" i="8"/>
  <c r="F95" i="8" s="1"/>
  <c r="H89" i="8"/>
  <c r="H95" i="8" s="1"/>
  <c r="I89" i="8"/>
  <c r="I95" i="8" s="1"/>
  <c r="L90" i="8" l="1"/>
  <c r="K89" i="8"/>
  <c r="K95" i="8" s="1"/>
  <c r="J89" i="8"/>
  <c r="J95" i="8" s="1"/>
  <c r="G89" i="8"/>
  <c r="G95" i="8" s="1"/>
  <c r="D89" i="8"/>
  <c r="D95" i="8" s="1"/>
  <c r="C42" i="8"/>
  <c r="E42" i="8"/>
  <c r="F42" i="8"/>
  <c r="H42" i="8"/>
  <c r="I42" i="8"/>
  <c r="C40" i="8"/>
  <c r="D40" i="8"/>
  <c r="E40" i="8"/>
  <c r="F40" i="8"/>
  <c r="G40" i="8"/>
  <c r="H40" i="8"/>
  <c r="I40" i="8"/>
  <c r="J40" i="8"/>
  <c r="K40" i="8"/>
  <c r="L40" i="8"/>
  <c r="C77" i="8"/>
  <c r="E77" i="8"/>
  <c r="F77" i="8"/>
  <c r="H77" i="8"/>
  <c r="I77" i="8"/>
  <c r="C75" i="8"/>
  <c r="D75" i="8"/>
  <c r="E75" i="8"/>
  <c r="F75" i="8"/>
  <c r="G75" i="8"/>
  <c r="H75" i="8"/>
  <c r="I75" i="8"/>
  <c r="J75" i="8"/>
  <c r="K75" i="8"/>
  <c r="L75" i="8"/>
  <c r="C72" i="8"/>
  <c r="E72" i="8"/>
  <c r="F72" i="8"/>
  <c r="H72" i="8"/>
  <c r="I72" i="8"/>
  <c r="E38" i="8"/>
  <c r="F38" i="8"/>
  <c r="K43" i="8"/>
  <c r="K42" i="8" s="1"/>
  <c r="K47" i="8" s="1"/>
  <c r="K50" i="8"/>
  <c r="K51" i="8"/>
  <c r="K53" i="8"/>
  <c r="K54" i="8"/>
  <c r="K55" i="8"/>
  <c r="K56" i="8"/>
  <c r="K78" i="8"/>
  <c r="J43" i="8"/>
  <c r="J51" i="8"/>
  <c r="J53" i="8"/>
  <c r="J54" i="8"/>
  <c r="J55" i="8"/>
  <c r="J56" i="8"/>
  <c r="J78" i="8"/>
  <c r="K14" i="8"/>
  <c r="K15" i="8"/>
  <c r="K16" i="8"/>
  <c r="K17" i="8"/>
  <c r="K18" i="8"/>
  <c r="J14" i="8"/>
  <c r="J15" i="8"/>
  <c r="J16" i="8"/>
  <c r="J17" i="8"/>
  <c r="J18" i="8"/>
  <c r="K13" i="8"/>
  <c r="J13" i="8"/>
  <c r="G78" i="8"/>
  <c r="G56" i="8"/>
  <c r="G55" i="8"/>
  <c r="G54" i="8"/>
  <c r="G53" i="8"/>
  <c r="G51" i="8"/>
  <c r="G50" i="8"/>
  <c r="G43" i="8"/>
  <c r="G42" i="8" s="1"/>
  <c r="G18" i="8"/>
  <c r="G17" i="8"/>
  <c r="G16" i="8"/>
  <c r="G15" i="8"/>
  <c r="G14" i="8"/>
  <c r="G13" i="8"/>
  <c r="G49" i="8" l="1"/>
  <c r="J49" i="8"/>
  <c r="L50" i="8"/>
  <c r="K49" i="8"/>
  <c r="K72" i="8" s="1"/>
  <c r="L51" i="8"/>
  <c r="G72" i="8"/>
  <c r="J72" i="8"/>
  <c r="I47" i="8"/>
  <c r="L54" i="8"/>
  <c r="G77" i="8"/>
  <c r="G82" i="8" s="1"/>
  <c r="G47" i="8"/>
  <c r="C47" i="8"/>
  <c r="E47" i="8"/>
  <c r="I82" i="8"/>
  <c r="H82" i="8"/>
  <c r="L89" i="8"/>
  <c r="L95" i="8" s="1"/>
  <c r="C82" i="8"/>
  <c r="L13" i="8"/>
  <c r="H47" i="8"/>
  <c r="F82" i="8"/>
  <c r="E82" i="8"/>
  <c r="L17" i="8"/>
  <c r="L78" i="8"/>
  <c r="L55" i="8"/>
  <c r="L43" i="8"/>
  <c r="L42" i="8" s="1"/>
  <c r="L47" i="8" s="1"/>
  <c r="L14" i="8"/>
  <c r="J11" i="8"/>
  <c r="J38" i="8" s="1"/>
  <c r="L16" i="8"/>
  <c r="K11" i="8"/>
  <c r="K38" i="8" s="1"/>
  <c r="K77" i="8"/>
  <c r="K82" i="8" s="1"/>
  <c r="G11" i="8"/>
  <c r="G38" i="8" s="1"/>
  <c r="L18" i="8"/>
  <c r="L15" i="8"/>
  <c r="L56" i="8"/>
  <c r="L53" i="8"/>
  <c r="J42" i="8"/>
  <c r="J47" i="8" s="1"/>
  <c r="J77" i="8"/>
  <c r="J82" i="8" s="1"/>
  <c r="F47" i="8"/>
  <c r="D14" i="8"/>
  <c r="D15" i="8"/>
  <c r="D16" i="8"/>
  <c r="D17" i="8"/>
  <c r="D18" i="8"/>
  <c r="D43" i="8"/>
  <c r="D42" i="8" s="1"/>
  <c r="D47" i="8" s="1"/>
  <c r="D50" i="8"/>
  <c r="D51" i="8"/>
  <c r="D53" i="8"/>
  <c r="D54" i="8"/>
  <c r="D55" i="8"/>
  <c r="D56" i="8"/>
  <c r="D78" i="8"/>
  <c r="D13" i="8"/>
  <c r="C38" i="8"/>
  <c r="I38" i="8"/>
  <c r="L49" i="8" l="1"/>
  <c r="L72" i="8" s="1"/>
  <c r="D49" i="8"/>
  <c r="D72" i="8" s="1"/>
  <c r="F85" i="8"/>
  <c r="I85" i="8"/>
  <c r="E85" i="8"/>
  <c r="H85" i="8"/>
  <c r="C85" i="8"/>
  <c r="L77" i="8"/>
  <c r="L82" i="8" s="1"/>
  <c r="K85" i="8"/>
  <c r="L11" i="8"/>
  <c r="L38" i="8" s="1"/>
  <c r="D11" i="8"/>
  <c r="D38" i="8" s="1"/>
  <c r="G85" i="8"/>
  <c r="D77" i="8"/>
  <c r="D82" i="8" s="1"/>
  <c r="J85" i="8"/>
  <c r="L85" i="8" l="1"/>
  <c r="B89" i="8" l="1"/>
  <c r="B95" i="8" s="1"/>
  <c r="B42" i="8"/>
  <c r="B75" i="8"/>
  <c r="B40" i="8"/>
  <c r="B72" i="8"/>
  <c r="B82" i="8" l="1"/>
  <c r="B47" i="8"/>
  <c r="D85" i="8" s="1"/>
  <c r="B38" i="8"/>
  <c r="B85" i="8" l="1"/>
</calcChain>
</file>

<file path=xl/sharedStrings.xml><?xml version="1.0" encoding="utf-8"?>
<sst xmlns="http://schemas.openxmlformats.org/spreadsheetml/2006/main" count="105" uniqueCount="85">
  <si>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</si>
  <si>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</si>
  <si>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</si>
  <si>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</si>
  <si>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</si>
  <si>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</si>
  <si>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</si>
  <si>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</si>
  <si>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</si>
  <si>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</si>
  <si>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</si>
  <si>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</si>
  <si>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</si>
  <si>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</si>
  <si>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</si>
  <si>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</si>
  <si>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</si>
  <si>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</si>
  <si>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</si>
  <si>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</si>
  <si>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Dolgozók munkáltatói kölcsönének törlesztése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</si>
  <si>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</si>
  <si>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</si>
  <si>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</si>
  <si>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</si>
  <si>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</si>
  <si>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</si>
  <si>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</si>
  <si>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</si>
  <si>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EFOP-1.5.2-16 Humán szolgáltatások fejlesztése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</si>
  <si>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</si>
  <si>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</si>
  <si>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</si>
  <si>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</si>
  <si>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</si>
  <si>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2021. évi kapott visszatérítendő és vissza nem térítendő támogatások és pénzeszközátvételek előirányzatának módosítása Komárom  Város Önkormányzatánál és Intézményeinél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</si>
  <si>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</si>
  <si>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</si>
  <si>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</si>
  <si>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Óvodai és iskolai szociális segítéshez kapcsolódó támogatás</t>
  </si>
  <si>
    <t>Kieső iparűzési adóbevételek összegével megegyező költségvetési támogatás</t>
  </si>
  <si>
    <t>4/2021.(II.3.) önk rendelet eredeti ei</t>
  </si>
  <si>
    <t>KOMTHERMÁL Kft-nek nyújtott működési kölcsön visszatérülés</t>
  </si>
  <si>
    <t>TOP-1.1.2-16 Inkubátorházak fejlesztése</t>
  </si>
  <si>
    <t>TOP-7.1.1-16-H-ERFA-2020-00619 Koppánymonostori Dózsa György Művelődési Ház dővítése</t>
  </si>
  <si>
    <t>TOP-7.1.1-16-H-ERFA-2020-00619 Szőnyi Patőfi Sándor Művelődési Ház nagytermének felújítása</t>
  </si>
  <si>
    <t>SKHU/WETA/1901/1.1/026 Kisprojekt Alap</t>
  </si>
  <si>
    <t>SKHU/WETA/1901/1901/4.1/220 Klapka 200</t>
  </si>
  <si>
    <t>KIEFO/2123/2020 Komáromi ipari park viziközmű-hálózat fejlesztése</t>
  </si>
  <si>
    <t>2020. évi elszámolásból eredő bevételek</t>
  </si>
  <si>
    <t>Helyi önkormányzatok rendkívüli támogatása helyi iparűzési adó visszafizetésre</t>
  </si>
  <si>
    <t>Adomány bútorra</t>
  </si>
  <si>
    <t>Nyári diákmunka támogatása</t>
  </si>
  <si>
    <t>Belterületi utak, járdák, hidak felújítása c. pályázati támogatás</t>
  </si>
  <si>
    <t>Bursa Hungarca ösztöndíj 2020. évi kifizetés visszatérülése</t>
  </si>
  <si>
    <t xml:space="preserve">SKHU/1601/2.2.1 KN-KN IMPRO TRANS </t>
  </si>
  <si>
    <t>KOMÁROMI NAPSUGÁR ÓVODA</t>
  </si>
  <si>
    <t>Effekteam Egyesület támogatása "Szelektíven gyerekszemmel!" c. program működtetéséhez</t>
  </si>
  <si>
    <t>KOMÁROMI NAPSUGÁR ÓVODA TÁMOGATÁSOK ÉS ÁTVETT PÉNZESZKÖZÖK (VISSZATÉRÍTENDŐ ÉS VISSZA NEM TÉRÍTENDŐ) MINDÖSSZESEN:</t>
  </si>
  <si>
    <t>TOP-7.1.1-16-H-ESZA-2020-01921 Zöld Komárom zöld jövő c. pályázat támogatása</t>
  </si>
  <si>
    <t>Komárom Város Önkormányzata közútfejlesztésének támogatása</t>
  </si>
  <si>
    <t>TOP-2.1.2-16 Zöld város kialakítása Komáromban</t>
  </si>
  <si>
    <t>Országos műjégpálya program</t>
  </si>
  <si>
    <t>Jókai Mozi támogatása</t>
  </si>
  <si>
    <t>TOP-7.1.1-16 CLDD közösségfejlesztés</t>
  </si>
  <si>
    <t>Helyi önkormányzatok működésének általános támogatása</t>
  </si>
  <si>
    <t>Jókai Mozi működési támogatása</t>
  </si>
  <si>
    <t>Autómentes nap</t>
  </si>
  <si>
    <t>5000 fő feletti települések fejlesztési támogatása (Jókai Mór Városi Könyvtár, Gyár utcai járda felújítás)</t>
  </si>
  <si>
    <t>Koronavírus alap</t>
  </si>
  <si>
    <t>Cultplay Jókai ligeti játszótér támogatása (Nove Zamky)</t>
  </si>
  <si>
    <t>Előző években folyósított támogatások visszatérülése</t>
  </si>
  <si>
    <t>KOMÁROMI KISTÁLTOS ÓVODA</t>
  </si>
  <si>
    <t>KOMÁROM VÁROS EGYESÍTETT SZOCIÁLIS INTÉZMÉNE</t>
  </si>
  <si>
    <t>KOMÁROM VÁROS EGYESÍTETT SZOCIÁLIS INTÉZMÉNYE TÁMOGATÁSOK ÉS ÁTVETT PÉNZESZKÖZÖK (VISSZATÉRÍTENDŐ ÉS VISSZA NEM TÉRÍTENDŐ) MINDÖSSZESEN:</t>
  </si>
  <si>
    <t>KOMÁROMI KISTÁLTOS ÓVODA TÁMOGATÁSOK ÉS ÁTVETT PÉNZESZKÖZÖK (VISSZATÉRÍTENDŐ ÉS VISSZA NEM TÉRÍTENDŐ) MINDÖSSZESEN:</t>
  </si>
  <si>
    <t>KOMÁROMI KLAPKA GYÖRGY MÚZEUM</t>
  </si>
  <si>
    <t>KOMÁROMI KLAPKA GYÖRGY MÚZEUM TÁMOGATÁSOK ÉS ÁTVETT PÉNZESZKÖZÖK (VISSZATÉRÍTENDŐ ÉS VISSZA NEM TÉRÍTENDŐ) MINDÖSSZESEN:</t>
  </si>
  <si>
    <t>Tempus Közalapítvány Erasmus+ program támogatása</t>
  </si>
  <si>
    <t>Öröklés magánszemélytől</t>
  </si>
  <si>
    <t>Szociálpolitikai Innovációs Közhasznú Nonprofit Kft- Kreatív Karantén összművészeti pályázat támogatása</t>
  </si>
  <si>
    <t xml:space="preserve">Nemzeti Kulturális Alap-Czibor Zoltán, a rongylábú katalógus kiadására </t>
  </si>
  <si>
    <t>Nemzeti Kulturális Alap- Római kori légiótábor régészeti feltárására Brigetióban</t>
  </si>
  <si>
    <t>16/2021. (X. 8.) önk rend módosított ei</t>
  </si>
  <si>
    <t>10/2022. (V.25.)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</si>
</sst>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1" fillId="0" borderId="14" xfId="74" applyFont="1" applyFill="1" applyBorder="1" applyAlignment="1">
      <alignment wrapText="1"/>
    </xf>
    <xf numFmtId="3" fontId="21" fillId="0" borderId="14" xfId="74" applyNumberFormat="1" applyFont="1" applyFill="1" applyBorder="1"/>
    <xf numFmtId="3" fontId="21" fillId="0" borderId="13" xfId="74" applyNumberFormat="1" applyFont="1" applyFill="1" applyBorder="1"/>
    <xf numFmtId="0" fontId="20" fillId="0" borderId="0" xfId="74"/>
    <xf numFmtId="0" fontId="28" fillId="0" borderId="0" xfId="74" applyFont="1"/>
    <xf numFmtId="3" fontId="28" fillId="0" borderId="0" xfId="74" applyNumberFormat="1" applyFont="1"/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3" fontId="21" fillId="47" borderId="13" xfId="74" applyNumberFormat="1" applyFont="1" applyFill="1" applyBorder="1"/>
    <xf numFmtId="3" fontId="28" fillId="47" borderId="0" xfId="74" applyNumberFormat="1" applyFont="1" applyFill="1"/>
    <xf numFmtId="3" fontId="23" fillId="47" borderId="13" xfId="74" applyNumberFormat="1" applyFont="1" applyFill="1" applyBorder="1"/>
    <xf numFmtId="0" fontId="21" fillId="47" borderId="14" xfId="74" applyFont="1" applyFill="1" applyBorder="1" applyAlignment="1">
      <alignment wrapText="1"/>
    </xf>
    <xf numFmtId="0" fontId="21" fillId="47" borderId="13" xfId="74" applyFont="1" applyFill="1" applyBorder="1" applyAlignment="1">
      <alignment wrapText="1"/>
    </xf>
    <xf numFmtId="0" fontId="31" fillId="0" borderId="0" xfId="0" applyFont="1" applyAlignment="1">
      <alignment horizontal="right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  <xf numFmtId="3" fontId="20" fillId="0" borderId="0" xfId="74" applyNumberFormat="1" applyFont="1" applyAlignment="1">
      <alignment horizontal="center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4"/>
  <sheetViews>
    <sheetView tabSelected="1" zoomScaleNormal="100" zoomScaleSheetLayoutView="100" workbookViewId="0">
      <pane ySplit="8" topLeftCell="A9" activePane="bottomLeft" state="frozen"/>
      <selection pane="bottomLeft" activeCell="J7" sqref="J7:L7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3" x14ac:dyDescent="0.2">
      <c r="K1" s="61" t="s">
        <v>24</v>
      </c>
      <c r="L1" s="61"/>
    </row>
    <row r="2" spans="1:13" x14ac:dyDescent="0.2">
      <c r="A2" s="8"/>
      <c r="B2" s="4"/>
    </row>
    <row r="3" spans="1:13" ht="32.25" customHeight="1" x14ac:dyDescent="0.2">
      <c r="A3" s="60" t="s">
        <v>35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12.75" customHeight="1" x14ac:dyDescent="0.2">
      <c r="A4" s="56"/>
      <c r="B4" s="56"/>
      <c r="C4" s="12"/>
      <c r="J4" s="43"/>
      <c r="K4" s="43"/>
      <c r="L4" s="43"/>
    </row>
    <row r="5" spans="1:13" s="43" customFormat="1" ht="12.75" customHeight="1" x14ac:dyDescent="0.2">
      <c r="A5" s="54"/>
      <c r="B5" s="54"/>
      <c r="C5" s="12"/>
      <c r="D5" s="9"/>
      <c r="E5" s="2"/>
    </row>
    <row r="6" spans="1:13" ht="15.75" x14ac:dyDescent="0.25">
      <c r="A6" s="55"/>
      <c r="B6" s="55"/>
      <c r="L6" s="27" t="s">
        <v>23</v>
      </c>
    </row>
    <row r="7" spans="1:13" ht="38.25" customHeight="1" x14ac:dyDescent="0.2">
      <c r="A7" s="57" t="s">
        <v>16</v>
      </c>
      <c r="B7" s="58" t="s">
        <v>32</v>
      </c>
      <c r="C7" s="58" t="s">
        <v>30</v>
      </c>
      <c r="D7" s="63" t="s">
        <v>41</v>
      </c>
      <c r="E7" s="65" t="s">
        <v>83</v>
      </c>
      <c r="F7" s="66"/>
      <c r="G7" s="67"/>
      <c r="H7" s="68" t="s">
        <v>31</v>
      </c>
      <c r="I7" s="69"/>
      <c r="J7" s="65" t="s">
        <v>84</v>
      </c>
      <c r="K7" s="66"/>
      <c r="L7" s="67"/>
    </row>
    <row r="8" spans="1:13" ht="36" x14ac:dyDescent="0.2">
      <c r="A8" s="57"/>
      <c r="B8" s="59"/>
      <c r="C8" s="62"/>
      <c r="D8" s="64"/>
      <c r="E8" s="38" t="s">
        <v>32</v>
      </c>
      <c r="F8" s="39" t="s">
        <v>30</v>
      </c>
      <c r="G8" s="38" t="s">
        <v>33</v>
      </c>
      <c r="H8" s="38" t="s">
        <v>32</v>
      </c>
      <c r="I8" s="39" t="s">
        <v>30</v>
      </c>
      <c r="J8" s="38" t="s">
        <v>32</v>
      </c>
      <c r="K8" s="39" t="s">
        <v>30</v>
      </c>
      <c r="L8" s="37" t="s">
        <v>33</v>
      </c>
      <c r="M8" s="31"/>
    </row>
    <row r="9" spans="1:13" x14ac:dyDescent="0.2">
      <c r="A9" s="13" t="s">
        <v>0</v>
      </c>
      <c r="B9" s="15"/>
      <c r="C9" s="28"/>
      <c r="D9" s="29"/>
      <c r="E9" s="28"/>
      <c r="F9" s="30"/>
      <c r="G9" s="30"/>
      <c r="H9" s="30"/>
      <c r="I9" s="30"/>
      <c r="J9" s="30"/>
      <c r="K9" s="30"/>
      <c r="L9" s="30"/>
      <c r="M9" s="31"/>
    </row>
    <row r="10" spans="1:13" x14ac:dyDescent="0.2">
      <c r="A10" s="35"/>
      <c r="B10" s="36"/>
      <c r="C10" s="28"/>
      <c r="D10" s="29"/>
      <c r="E10" s="28"/>
      <c r="F10" s="30"/>
      <c r="G10" s="30"/>
      <c r="H10" s="30"/>
      <c r="I10" s="30"/>
      <c r="J10" s="30"/>
      <c r="K10" s="30"/>
      <c r="L10" s="30"/>
      <c r="M10" s="31"/>
    </row>
    <row r="11" spans="1:13" s="5" customFormat="1" x14ac:dyDescent="0.2">
      <c r="A11" s="13" t="s">
        <v>8</v>
      </c>
      <c r="B11" s="15">
        <f>SUM(B12:B33)</f>
        <v>1829832</v>
      </c>
      <c r="C11" s="15">
        <f t="shared" ref="C11:L11" si="0">SUM(C12:C33)</f>
        <v>6604</v>
      </c>
      <c r="D11" s="15">
        <f t="shared" si="0"/>
        <v>1836436</v>
      </c>
      <c r="E11" s="15">
        <f t="shared" si="0"/>
        <v>2076366</v>
      </c>
      <c r="F11" s="15">
        <f t="shared" si="0"/>
        <v>6764</v>
      </c>
      <c r="G11" s="15">
        <f t="shared" si="0"/>
        <v>2083130</v>
      </c>
      <c r="H11" s="15">
        <f t="shared" si="0"/>
        <v>30816</v>
      </c>
      <c r="I11" s="15">
        <f t="shared" si="0"/>
        <v>137</v>
      </c>
      <c r="J11" s="15">
        <f t="shared" si="0"/>
        <v>2107182</v>
      </c>
      <c r="K11" s="15">
        <f t="shared" si="0"/>
        <v>6901</v>
      </c>
      <c r="L11" s="51">
        <f t="shared" si="0"/>
        <v>2114083</v>
      </c>
      <c r="M11" s="32"/>
    </row>
    <row r="12" spans="1:13" s="5" customFormat="1" ht="12.75" customHeight="1" x14ac:dyDescent="0.2">
      <c r="A12" s="35" t="s">
        <v>65</v>
      </c>
      <c r="B12" s="36">
        <v>424242</v>
      </c>
      <c r="C12" s="15"/>
      <c r="D12" s="36">
        <f>SUM(B12:C12)</f>
        <v>424242</v>
      </c>
      <c r="E12" s="36">
        <v>426010</v>
      </c>
      <c r="F12" s="15"/>
      <c r="G12" s="36">
        <f>SUM(E12:F12)</f>
        <v>426010</v>
      </c>
      <c r="H12" s="36"/>
      <c r="I12" s="36"/>
      <c r="J12" s="36">
        <f>SUM(E12,H12)</f>
        <v>426010</v>
      </c>
      <c r="K12" s="36">
        <f>SUM(F12,I12)</f>
        <v>0</v>
      </c>
      <c r="L12" s="36">
        <f>SUM(J12:K12)</f>
        <v>426010</v>
      </c>
      <c r="M12" s="32"/>
    </row>
    <row r="13" spans="1:13" x14ac:dyDescent="0.2">
      <c r="A13" s="35" t="s">
        <v>17</v>
      </c>
      <c r="B13" s="36">
        <v>412255</v>
      </c>
      <c r="C13" s="36"/>
      <c r="D13" s="36">
        <f>SUM(B13:C13)</f>
        <v>412255</v>
      </c>
      <c r="E13" s="36">
        <v>421000</v>
      </c>
      <c r="F13" s="36"/>
      <c r="G13" s="36">
        <f>SUM(E13:F13)</f>
        <v>421000</v>
      </c>
      <c r="H13" s="36">
        <v>638</v>
      </c>
      <c r="I13" s="36"/>
      <c r="J13" s="36">
        <f>SUM(E13,H13)</f>
        <v>421638</v>
      </c>
      <c r="K13" s="36">
        <f>SUM(F13,I13)</f>
        <v>0</v>
      </c>
      <c r="L13" s="36">
        <f>SUM(J13:K13)</f>
        <v>421638</v>
      </c>
      <c r="M13" s="31"/>
    </row>
    <row r="14" spans="1:13" x14ac:dyDescent="0.2">
      <c r="A14" s="35" t="s">
        <v>36</v>
      </c>
      <c r="B14" s="36">
        <v>304748</v>
      </c>
      <c r="C14" s="36"/>
      <c r="D14" s="36">
        <f t="shared" ref="D14:D78" si="1">SUM(B14:C14)</f>
        <v>304748</v>
      </c>
      <c r="E14" s="36">
        <v>359241</v>
      </c>
      <c r="F14" s="36"/>
      <c r="G14" s="36">
        <f t="shared" ref="G14:G29" si="2">SUM(E14:F14)</f>
        <v>359241</v>
      </c>
      <c r="H14" s="36">
        <v>21421</v>
      </c>
      <c r="I14" s="36"/>
      <c r="J14" s="36">
        <f t="shared" ref="J14:J78" si="3">SUM(E14,H14)</f>
        <v>380662</v>
      </c>
      <c r="K14" s="36">
        <f t="shared" ref="K14:K78" si="4">SUM(F14,I14)</f>
        <v>0</v>
      </c>
      <c r="L14" s="36">
        <f t="shared" ref="L14:L78" si="5">SUM(J14:K14)</f>
        <v>380662</v>
      </c>
      <c r="M14" s="31"/>
    </row>
    <row r="15" spans="1:13" x14ac:dyDescent="0.2">
      <c r="A15" s="35" t="s">
        <v>37</v>
      </c>
      <c r="B15" s="36">
        <v>150614</v>
      </c>
      <c r="C15" s="36"/>
      <c r="D15" s="36">
        <f t="shared" si="1"/>
        <v>150614</v>
      </c>
      <c r="E15" s="36">
        <v>130580</v>
      </c>
      <c r="F15" s="36"/>
      <c r="G15" s="36">
        <f t="shared" si="2"/>
        <v>130580</v>
      </c>
      <c r="H15" s="36">
        <v>9106</v>
      </c>
      <c r="I15" s="36"/>
      <c r="J15" s="36">
        <f t="shared" si="3"/>
        <v>139686</v>
      </c>
      <c r="K15" s="36">
        <f t="shared" si="4"/>
        <v>0</v>
      </c>
      <c r="L15" s="36">
        <f t="shared" si="5"/>
        <v>139686</v>
      </c>
      <c r="M15" s="31"/>
    </row>
    <row r="16" spans="1:13" x14ac:dyDescent="0.2">
      <c r="A16" s="35" t="s">
        <v>18</v>
      </c>
      <c r="B16" s="36">
        <v>41601</v>
      </c>
      <c r="C16" s="36"/>
      <c r="D16" s="36">
        <f t="shared" si="1"/>
        <v>41601</v>
      </c>
      <c r="E16" s="36">
        <v>43411</v>
      </c>
      <c r="F16" s="36"/>
      <c r="G16" s="36">
        <f t="shared" si="2"/>
        <v>43411</v>
      </c>
      <c r="H16" s="36"/>
      <c r="I16" s="36"/>
      <c r="J16" s="36">
        <f t="shared" si="3"/>
        <v>43411</v>
      </c>
      <c r="K16" s="36">
        <f t="shared" si="4"/>
        <v>0</v>
      </c>
      <c r="L16" s="36">
        <f t="shared" si="5"/>
        <v>43411</v>
      </c>
      <c r="M16" s="31"/>
    </row>
    <row r="17" spans="1:13" x14ac:dyDescent="0.2">
      <c r="A17" s="35" t="s">
        <v>38</v>
      </c>
      <c r="B17" s="36">
        <v>18700</v>
      </c>
      <c r="C17" s="36"/>
      <c r="D17" s="36">
        <f t="shared" si="1"/>
        <v>18700</v>
      </c>
      <c r="E17" s="36">
        <v>18700</v>
      </c>
      <c r="F17" s="36"/>
      <c r="G17" s="36">
        <f t="shared" si="2"/>
        <v>18700</v>
      </c>
      <c r="H17" s="36"/>
      <c r="I17" s="36"/>
      <c r="J17" s="36">
        <f t="shared" si="3"/>
        <v>18700</v>
      </c>
      <c r="K17" s="36">
        <f t="shared" si="4"/>
        <v>0</v>
      </c>
      <c r="L17" s="36">
        <f t="shared" si="5"/>
        <v>18700</v>
      </c>
      <c r="M17" s="31"/>
    </row>
    <row r="18" spans="1:13" x14ac:dyDescent="0.2">
      <c r="A18" s="35" t="s">
        <v>39</v>
      </c>
      <c r="B18" s="36">
        <v>20629</v>
      </c>
      <c r="C18" s="36"/>
      <c r="D18" s="36">
        <f t="shared" si="1"/>
        <v>20629</v>
      </c>
      <c r="E18" s="36">
        <v>20629</v>
      </c>
      <c r="F18" s="36"/>
      <c r="G18" s="36">
        <f t="shared" si="2"/>
        <v>20629</v>
      </c>
      <c r="H18" s="36"/>
      <c r="I18" s="36"/>
      <c r="J18" s="36">
        <f t="shared" si="3"/>
        <v>20629</v>
      </c>
      <c r="K18" s="36">
        <f t="shared" si="4"/>
        <v>0</v>
      </c>
      <c r="L18" s="36">
        <f t="shared" si="5"/>
        <v>20629</v>
      </c>
      <c r="M18" s="31"/>
    </row>
    <row r="19" spans="1:13" x14ac:dyDescent="0.2">
      <c r="A19" s="35" t="s">
        <v>40</v>
      </c>
      <c r="B19" s="36">
        <v>430000</v>
      </c>
      <c r="C19" s="36"/>
      <c r="D19" s="36">
        <f t="shared" si="1"/>
        <v>430000</v>
      </c>
      <c r="E19" s="36">
        <v>430000</v>
      </c>
      <c r="F19" s="36"/>
      <c r="G19" s="36">
        <f t="shared" si="2"/>
        <v>430000</v>
      </c>
      <c r="H19" s="36">
        <v>-149009</v>
      </c>
      <c r="I19" s="36"/>
      <c r="J19" s="36">
        <f t="shared" si="3"/>
        <v>280991</v>
      </c>
      <c r="K19" s="36">
        <f t="shared" si="4"/>
        <v>0</v>
      </c>
      <c r="L19" s="36">
        <f t="shared" si="5"/>
        <v>280991</v>
      </c>
      <c r="M19" s="31"/>
    </row>
    <row r="20" spans="1:13" x14ac:dyDescent="0.2">
      <c r="A20" s="35" t="s">
        <v>27</v>
      </c>
      <c r="B20" s="36">
        <v>7043</v>
      </c>
      <c r="C20" s="36"/>
      <c r="D20" s="36">
        <f t="shared" si="1"/>
        <v>7043</v>
      </c>
      <c r="E20" s="36">
        <v>7043</v>
      </c>
      <c r="F20" s="36"/>
      <c r="G20" s="36">
        <f t="shared" si="2"/>
        <v>7043</v>
      </c>
      <c r="H20" s="36">
        <v>-5020</v>
      </c>
      <c r="I20" s="36"/>
      <c r="J20" s="36">
        <f t="shared" si="3"/>
        <v>2023</v>
      </c>
      <c r="K20" s="36">
        <f t="shared" si="4"/>
        <v>0</v>
      </c>
      <c r="L20" s="36">
        <f t="shared" si="5"/>
        <v>2023</v>
      </c>
      <c r="M20" s="31"/>
    </row>
    <row r="21" spans="1:13" x14ac:dyDescent="0.2">
      <c r="A21" s="35" t="s">
        <v>52</v>
      </c>
      <c r="B21" s="36"/>
      <c r="C21" s="36"/>
      <c r="D21" s="36"/>
      <c r="E21" s="36">
        <v>2606</v>
      </c>
      <c r="F21" s="36"/>
      <c r="G21" s="36">
        <f t="shared" si="2"/>
        <v>2606</v>
      </c>
      <c r="H21" s="36">
        <v>-1</v>
      </c>
      <c r="I21" s="36"/>
      <c r="J21" s="36">
        <f t="shared" si="3"/>
        <v>2605</v>
      </c>
      <c r="K21" s="36">
        <f t="shared" si="4"/>
        <v>0</v>
      </c>
      <c r="L21" s="36">
        <f t="shared" si="5"/>
        <v>2605</v>
      </c>
      <c r="M21" s="31"/>
    </row>
    <row r="22" spans="1:13" x14ac:dyDescent="0.2">
      <c r="A22" s="35" t="s">
        <v>25</v>
      </c>
      <c r="B22" s="36"/>
      <c r="C22" s="36">
        <v>2220</v>
      </c>
      <c r="D22" s="36">
        <f t="shared" si="1"/>
        <v>2220</v>
      </c>
      <c r="E22" s="36"/>
      <c r="F22" s="36">
        <v>2220</v>
      </c>
      <c r="G22" s="36">
        <f t="shared" si="2"/>
        <v>2220</v>
      </c>
      <c r="H22" s="36"/>
      <c r="I22" s="36">
        <v>2</v>
      </c>
      <c r="J22" s="36">
        <f t="shared" si="3"/>
        <v>0</v>
      </c>
      <c r="K22" s="36">
        <f t="shared" si="4"/>
        <v>2222</v>
      </c>
      <c r="L22" s="36">
        <f t="shared" si="5"/>
        <v>2222</v>
      </c>
      <c r="M22" s="31"/>
    </row>
    <row r="23" spans="1:13" x14ac:dyDescent="0.2">
      <c r="A23" s="35" t="s">
        <v>19</v>
      </c>
      <c r="B23" s="36"/>
      <c r="C23" s="36">
        <v>4384</v>
      </c>
      <c r="D23" s="36">
        <f t="shared" si="1"/>
        <v>4384</v>
      </c>
      <c r="E23" s="36"/>
      <c r="F23" s="36">
        <v>4384</v>
      </c>
      <c r="G23" s="36">
        <f t="shared" si="2"/>
        <v>4384</v>
      </c>
      <c r="H23" s="36"/>
      <c r="I23" s="36">
        <v>135</v>
      </c>
      <c r="J23" s="36">
        <f t="shared" si="3"/>
        <v>0</v>
      </c>
      <c r="K23" s="36">
        <f t="shared" si="4"/>
        <v>4519</v>
      </c>
      <c r="L23" s="36">
        <f t="shared" si="5"/>
        <v>4519</v>
      </c>
      <c r="M23" s="31"/>
    </row>
    <row r="24" spans="1:13" x14ac:dyDescent="0.2">
      <c r="A24" s="35" t="s">
        <v>29</v>
      </c>
      <c r="B24" s="36">
        <v>20000</v>
      </c>
      <c r="C24" s="36"/>
      <c r="D24" s="36">
        <f t="shared" si="1"/>
        <v>20000</v>
      </c>
      <c r="E24" s="36">
        <v>20000</v>
      </c>
      <c r="F24" s="36"/>
      <c r="G24" s="36">
        <f t="shared" si="2"/>
        <v>20000</v>
      </c>
      <c r="H24" s="36">
        <v>9367</v>
      </c>
      <c r="I24" s="36"/>
      <c r="J24" s="36">
        <f t="shared" si="3"/>
        <v>29367</v>
      </c>
      <c r="K24" s="36">
        <f t="shared" si="4"/>
        <v>0</v>
      </c>
      <c r="L24" s="36">
        <f t="shared" si="5"/>
        <v>29367</v>
      </c>
      <c r="M24" s="31"/>
    </row>
    <row r="25" spans="1:13" x14ac:dyDescent="0.2">
      <c r="A25" s="35" t="s">
        <v>49</v>
      </c>
      <c r="B25" s="36"/>
      <c r="C25" s="36"/>
      <c r="D25" s="36"/>
      <c r="E25" s="36">
        <v>11486</v>
      </c>
      <c r="F25" s="36"/>
      <c r="G25" s="36">
        <f t="shared" si="2"/>
        <v>11486</v>
      </c>
      <c r="H25" s="36"/>
      <c r="I25" s="36"/>
      <c r="J25" s="36">
        <f t="shared" si="3"/>
        <v>11486</v>
      </c>
      <c r="K25" s="36">
        <f t="shared" si="4"/>
        <v>0</v>
      </c>
      <c r="L25" s="36">
        <f t="shared" si="5"/>
        <v>11486</v>
      </c>
      <c r="M25" s="31"/>
    </row>
    <row r="26" spans="1:13" x14ac:dyDescent="0.2">
      <c r="A26" s="35" t="s">
        <v>50</v>
      </c>
      <c r="B26" s="36"/>
      <c r="C26" s="36"/>
      <c r="D26" s="36"/>
      <c r="E26" s="36">
        <v>172684</v>
      </c>
      <c r="F26" s="36"/>
      <c r="G26" s="36">
        <f t="shared" si="2"/>
        <v>172684</v>
      </c>
      <c r="H26" s="36">
        <v>132617</v>
      </c>
      <c r="I26" s="36"/>
      <c r="J26" s="36">
        <f t="shared" si="3"/>
        <v>305301</v>
      </c>
      <c r="K26" s="36">
        <f t="shared" si="4"/>
        <v>0</v>
      </c>
      <c r="L26" s="36">
        <f t="shared" si="5"/>
        <v>305301</v>
      </c>
      <c r="M26" s="31"/>
    </row>
    <row r="27" spans="1:13" x14ac:dyDescent="0.2">
      <c r="A27" s="35" t="s">
        <v>54</v>
      </c>
      <c r="B27" s="36"/>
      <c r="C27" s="36"/>
      <c r="D27" s="36"/>
      <c r="E27" s="36"/>
      <c r="F27" s="36">
        <v>160</v>
      </c>
      <c r="G27" s="36">
        <f t="shared" si="2"/>
        <v>160</v>
      </c>
      <c r="H27" s="36"/>
      <c r="I27" s="36"/>
      <c r="J27" s="36">
        <f t="shared" si="3"/>
        <v>0</v>
      </c>
      <c r="K27" s="36">
        <f t="shared" si="4"/>
        <v>160</v>
      </c>
      <c r="L27" s="36">
        <f t="shared" si="5"/>
        <v>160</v>
      </c>
      <c r="M27" s="31"/>
    </row>
    <row r="28" spans="1:13" x14ac:dyDescent="0.2">
      <c r="A28" s="35" t="s">
        <v>55</v>
      </c>
      <c r="B28" s="36"/>
      <c r="C28" s="36"/>
      <c r="D28" s="36"/>
      <c r="E28" s="36">
        <v>1168</v>
      </c>
      <c r="F28" s="36"/>
      <c r="G28" s="36">
        <f t="shared" si="2"/>
        <v>1168</v>
      </c>
      <c r="H28" s="36"/>
      <c r="I28" s="36"/>
      <c r="J28" s="36">
        <f t="shared" si="3"/>
        <v>1168</v>
      </c>
      <c r="K28" s="36">
        <f t="shared" si="4"/>
        <v>0</v>
      </c>
      <c r="L28" s="36">
        <f t="shared" si="5"/>
        <v>1168</v>
      </c>
      <c r="M28" s="31"/>
    </row>
    <row r="29" spans="1:13" x14ac:dyDescent="0.2">
      <c r="A29" s="35" t="s">
        <v>59</v>
      </c>
      <c r="B29" s="36"/>
      <c r="C29" s="36"/>
      <c r="D29" s="36"/>
      <c r="E29" s="36">
        <v>11808</v>
      </c>
      <c r="F29" s="36"/>
      <c r="G29" s="36">
        <f t="shared" si="2"/>
        <v>11808</v>
      </c>
      <c r="H29" s="36">
        <v>7</v>
      </c>
      <c r="I29" s="36"/>
      <c r="J29" s="36">
        <f t="shared" si="3"/>
        <v>11815</v>
      </c>
      <c r="K29" s="36">
        <f t="shared" si="4"/>
        <v>0</v>
      </c>
      <c r="L29" s="36">
        <f t="shared" si="5"/>
        <v>11815</v>
      </c>
      <c r="M29" s="31"/>
    </row>
    <row r="30" spans="1:13" s="43" customFormat="1" x14ac:dyDescent="0.2">
      <c r="A30" s="47" t="s">
        <v>66</v>
      </c>
      <c r="B30" s="48"/>
      <c r="C30" s="48"/>
      <c r="D30" s="48"/>
      <c r="E30" s="48"/>
      <c r="F30" s="48"/>
      <c r="G30" s="48"/>
      <c r="H30" s="48">
        <v>6500</v>
      </c>
      <c r="I30" s="48"/>
      <c r="J30" s="48">
        <f t="shared" si="3"/>
        <v>6500</v>
      </c>
      <c r="K30" s="48">
        <f t="shared" si="4"/>
        <v>0</v>
      </c>
      <c r="L30" s="48">
        <f t="shared" si="5"/>
        <v>6500</v>
      </c>
      <c r="M30" s="31"/>
    </row>
    <row r="31" spans="1:13" s="43" customFormat="1" x14ac:dyDescent="0.2">
      <c r="A31" s="47" t="s">
        <v>64</v>
      </c>
      <c r="B31" s="48"/>
      <c r="C31" s="48"/>
      <c r="D31" s="48"/>
      <c r="E31" s="48"/>
      <c r="F31" s="48"/>
      <c r="G31" s="48"/>
      <c r="H31" s="48">
        <v>3691</v>
      </c>
      <c r="I31" s="48"/>
      <c r="J31" s="48">
        <f t="shared" si="3"/>
        <v>3691</v>
      </c>
      <c r="K31" s="48">
        <f t="shared" si="4"/>
        <v>0</v>
      </c>
      <c r="L31" s="48">
        <f t="shared" si="5"/>
        <v>3691</v>
      </c>
      <c r="M31" s="31"/>
    </row>
    <row r="32" spans="1:13" s="43" customFormat="1" x14ac:dyDescent="0.2">
      <c r="A32" s="47" t="s">
        <v>67</v>
      </c>
      <c r="B32" s="48"/>
      <c r="C32" s="48"/>
      <c r="D32" s="48"/>
      <c r="E32" s="48"/>
      <c r="F32" s="48"/>
      <c r="G32" s="48"/>
      <c r="H32" s="48">
        <v>1499</v>
      </c>
      <c r="I32" s="48"/>
      <c r="J32" s="48">
        <f t="shared" si="3"/>
        <v>1499</v>
      </c>
      <c r="K32" s="48">
        <f t="shared" si="4"/>
        <v>0</v>
      </c>
      <c r="L32" s="48">
        <f t="shared" si="5"/>
        <v>1499</v>
      </c>
      <c r="M32" s="31"/>
    </row>
    <row r="33" spans="1:13" x14ac:dyDescent="0.2">
      <c r="A33" s="35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1"/>
    </row>
    <row r="34" spans="1:13" s="5" customFormat="1" x14ac:dyDescent="0.2">
      <c r="A34" s="13" t="s">
        <v>9</v>
      </c>
      <c r="B34" s="15">
        <f>SUM(B35:B36)</f>
        <v>0</v>
      </c>
      <c r="C34" s="46">
        <f t="shared" ref="C34:L34" si="6">SUM(C35:C36)</f>
        <v>0</v>
      </c>
      <c r="D34" s="46">
        <f t="shared" si="6"/>
        <v>0</v>
      </c>
      <c r="E34" s="46">
        <f t="shared" si="6"/>
        <v>0</v>
      </c>
      <c r="F34" s="46">
        <f t="shared" si="6"/>
        <v>0</v>
      </c>
      <c r="G34" s="46">
        <f t="shared" si="6"/>
        <v>0</v>
      </c>
      <c r="H34" s="46">
        <f t="shared" si="6"/>
        <v>5544</v>
      </c>
      <c r="I34" s="46">
        <f t="shared" si="6"/>
        <v>2182</v>
      </c>
      <c r="J34" s="46">
        <f t="shared" si="6"/>
        <v>5544</v>
      </c>
      <c r="K34" s="46">
        <f t="shared" si="6"/>
        <v>2182</v>
      </c>
      <c r="L34" s="51">
        <f t="shared" si="6"/>
        <v>7726</v>
      </c>
      <c r="M34" s="32"/>
    </row>
    <row r="35" spans="1:13" s="44" customFormat="1" x14ac:dyDescent="0.2">
      <c r="A35" s="47" t="s">
        <v>69</v>
      </c>
      <c r="B35" s="48"/>
      <c r="C35" s="48"/>
      <c r="D35" s="48"/>
      <c r="E35" s="48"/>
      <c r="F35" s="48"/>
      <c r="G35" s="48"/>
      <c r="H35" s="48">
        <v>5544</v>
      </c>
      <c r="I35" s="48"/>
      <c r="J35" s="48">
        <f>SUM(E35,H35)</f>
        <v>5544</v>
      </c>
      <c r="K35" s="48">
        <f>SUM(F35,I35)</f>
        <v>0</v>
      </c>
      <c r="L35" s="48">
        <f>SUM(J35:K35)</f>
        <v>5544</v>
      </c>
      <c r="M35" s="32"/>
    </row>
    <row r="36" spans="1:13" s="44" customFormat="1" x14ac:dyDescent="0.2">
      <c r="A36" s="47" t="s">
        <v>71</v>
      </c>
      <c r="B36" s="48"/>
      <c r="C36" s="48"/>
      <c r="D36" s="48"/>
      <c r="E36" s="48"/>
      <c r="F36" s="48"/>
      <c r="G36" s="48"/>
      <c r="H36" s="48"/>
      <c r="I36" s="48">
        <v>2182</v>
      </c>
      <c r="J36" s="48">
        <f>SUM(E36,H36)</f>
        <v>0</v>
      </c>
      <c r="K36" s="48">
        <f>SUM(F36,I36)</f>
        <v>2182</v>
      </c>
      <c r="L36" s="48">
        <f>SUM(J36:K36)</f>
        <v>2182</v>
      </c>
      <c r="M36" s="32"/>
    </row>
    <row r="37" spans="1:13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1"/>
    </row>
    <row r="38" spans="1:13" s="11" customFormat="1" ht="13.5" x14ac:dyDescent="0.25">
      <c r="A38" s="18" t="s">
        <v>10</v>
      </c>
      <c r="B38" s="19">
        <f t="shared" ref="B38:L38" si="7">SUM(B11,B34)</f>
        <v>1829832</v>
      </c>
      <c r="C38" s="19">
        <f t="shared" si="7"/>
        <v>6604</v>
      </c>
      <c r="D38" s="19">
        <f t="shared" si="7"/>
        <v>1836436</v>
      </c>
      <c r="E38" s="19">
        <f t="shared" si="7"/>
        <v>2076366</v>
      </c>
      <c r="F38" s="19">
        <f t="shared" si="7"/>
        <v>6764</v>
      </c>
      <c r="G38" s="19">
        <f t="shared" si="7"/>
        <v>2083130</v>
      </c>
      <c r="H38" s="19">
        <f t="shared" si="7"/>
        <v>36360</v>
      </c>
      <c r="I38" s="19">
        <f t="shared" si="7"/>
        <v>2319</v>
      </c>
      <c r="J38" s="19">
        <f t="shared" si="7"/>
        <v>2112726</v>
      </c>
      <c r="K38" s="19">
        <f t="shared" si="7"/>
        <v>9083</v>
      </c>
      <c r="L38" s="19">
        <f t="shared" si="7"/>
        <v>2121809</v>
      </c>
      <c r="M38" s="33"/>
    </row>
    <row r="39" spans="1:13" x14ac:dyDescent="0.2">
      <c r="A39" s="35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1"/>
    </row>
    <row r="40" spans="1:13" x14ac:dyDescent="0.2">
      <c r="A40" s="13" t="s">
        <v>6</v>
      </c>
      <c r="B40" s="15">
        <f>SUM(B41:B41)</f>
        <v>0</v>
      </c>
      <c r="C40" s="15">
        <f t="shared" ref="C40:L40" si="8">SUM(C41:C41)</f>
        <v>0</v>
      </c>
      <c r="D40" s="15">
        <f t="shared" si="8"/>
        <v>0</v>
      </c>
      <c r="E40" s="15">
        <f t="shared" si="8"/>
        <v>0</v>
      </c>
      <c r="F40" s="15">
        <f t="shared" si="8"/>
        <v>0</v>
      </c>
      <c r="G40" s="15">
        <f t="shared" si="8"/>
        <v>0</v>
      </c>
      <c r="H40" s="15">
        <f t="shared" si="8"/>
        <v>0</v>
      </c>
      <c r="I40" s="15">
        <f t="shared" si="8"/>
        <v>0</v>
      </c>
      <c r="J40" s="15">
        <f t="shared" si="8"/>
        <v>0</v>
      </c>
      <c r="K40" s="15">
        <f t="shared" si="8"/>
        <v>0</v>
      </c>
      <c r="L40" s="15">
        <f t="shared" si="8"/>
        <v>0</v>
      </c>
      <c r="M40" s="31"/>
    </row>
    <row r="41" spans="1:13" x14ac:dyDescent="0.2">
      <c r="A41" s="35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1"/>
    </row>
    <row r="42" spans="1:13" s="5" customFormat="1" x14ac:dyDescent="0.2">
      <c r="A42" s="13" t="s">
        <v>1</v>
      </c>
      <c r="B42" s="15">
        <f>SUM(B43)</f>
        <v>0</v>
      </c>
      <c r="C42" s="15">
        <f t="shared" ref="C42:L42" si="9">SUM(C43)</f>
        <v>18600</v>
      </c>
      <c r="D42" s="15">
        <f t="shared" si="9"/>
        <v>18600</v>
      </c>
      <c r="E42" s="15">
        <f t="shared" si="9"/>
        <v>0</v>
      </c>
      <c r="F42" s="15">
        <f t="shared" si="9"/>
        <v>18600</v>
      </c>
      <c r="G42" s="15">
        <f t="shared" si="9"/>
        <v>18600</v>
      </c>
      <c r="H42" s="15">
        <f t="shared" si="9"/>
        <v>0</v>
      </c>
      <c r="I42" s="15">
        <f t="shared" si="9"/>
        <v>-18600</v>
      </c>
      <c r="J42" s="15">
        <f t="shared" si="9"/>
        <v>0</v>
      </c>
      <c r="K42" s="15">
        <f t="shared" si="9"/>
        <v>0</v>
      </c>
      <c r="L42" s="15">
        <f t="shared" si="9"/>
        <v>0</v>
      </c>
      <c r="M42" s="32"/>
    </row>
    <row r="43" spans="1:13" s="5" customFormat="1" x14ac:dyDescent="0.2">
      <c r="A43" s="35" t="s">
        <v>42</v>
      </c>
      <c r="B43" s="36"/>
      <c r="C43" s="36">
        <v>18600</v>
      </c>
      <c r="D43" s="36">
        <f t="shared" si="1"/>
        <v>18600</v>
      </c>
      <c r="E43" s="36"/>
      <c r="F43" s="36">
        <v>18600</v>
      </c>
      <c r="G43" s="36">
        <f t="shared" ref="G43" si="10">SUM(E43:F43)</f>
        <v>18600</v>
      </c>
      <c r="H43" s="36"/>
      <c r="I43" s="36">
        <v>-18600</v>
      </c>
      <c r="J43" s="36">
        <f t="shared" si="3"/>
        <v>0</v>
      </c>
      <c r="K43" s="36">
        <f t="shared" si="4"/>
        <v>0</v>
      </c>
      <c r="L43" s="36">
        <f t="shared" si="5"/>
        <v>0</v>
      </c>
      <c r="M43" s="32"/>
    </row>
    <row r="44" spans="1:13" x14ac:dyDescent="0.2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1"/>
    </row>
    <row r="45" spans="1:13" s="5" customFormat="1" x14ac:dyDescent="0.2">
      <c r="A45" s="13" t="s">
        <v>13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32"/>
    </row>
    <row r="46" spans="1:13" x14ac:dyDescent="0.2">
      <c r="A46" s="35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1"/>
    </row>
    <row r="47" spans="1:13" s="11" customFormat="1" ht="13.5" x14ac:dyDescent="0.25">
      <c r="A47" s="18" t="s">
        <v>14</v>
      </c>
      <c r="B47" s="19">
        <f>SUM(B42,B40,B45)</f>
        <v>0</v>
      </c>
      <c r="C47" s="19">
        <f t="shared" ref="C47:L47" si="11">SUM(C42,C40,C45)</f>
        <v>18600</v>
      </c>
      <c r="D47" s="19">
        <f t="shared" si="11"/>
        <v>18600</v>
      </c>
      <c r="E47" s="19">
        <f t="shared" si="11"/>
        <v>0</v>
      </c>
      <c r="F47" s="19">
        <f t="shared" si="11"/>
        <v>18600</v>
      </c>
      <c r="G47" s="19">
        <f t="shared" si="11"/>
        <v>18600</v>
      </c>
      <c r="H47" s="19">
        <f t="shared" si="11"/>
        <v>0</v>
      </c>
      <c r="I47" s="19">
        <f t="shared" si="11"/>
        <v>-18600</v>
      </c>
      <c r="J47" s="19">
        <f t="shared" si="11"/>
        <v>0</v>
      </c>
      <c r="K47" s="19">
        <f t="shared" si="11"/>
        <v>0</v>
      </c>
      <c r="L47" s="19">
        <f t="shared" si="11"/>
        <v>0</v>
      </c>
      <c r="M47" s="33"/>
    </row>
    <row r="48" spans="1:13" x14ac:dyDescent="0.2">
      <c r="A48" s="35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1"/>
    </row>
    <row r="49" spans="1:17" s="5" customFormat="1" x14ac:dyDescent="0.2">
      <c r="A49" s="13" t="s">
        <v>7</v>
      </c>
      <c r="B49" s="15">
        <f t="shared" ref="B49:L49" si="12">SUM(B50:B67)</f>
        <v>3967223</v>
      </c>
      <c r="C49" s="46">
        <f t="shared" si="12"/>
        <v>0</v>
      </c>
      <c r="D49" s="46">
        <f t="shared" si="12"/>
        <v>3967223</v>
      </c>
      <c r="E49" s="46">
        <f t="shared" si="12"/>
        <v>3989165</v>
      </c>
      <c r="F49" s="46">
        <f t="shared" si="12"/>
        <v>0</v>
      </c>
      <c r="G49" s="46">
        <f t="shared" si="12"/>
        <v>3989165</v>
      </c>
      <c r="H49" s="46">
        <f t="shared" si="12"/>
        <v>408220</v>
      </c>
      <c r="I49" s="46">
        <f t="shared" si="12"/>
        <v>0</v>
      </c>
      <c r="J49" s="46">
        <f t="shared" si="12"/>
        <v>4397385</v>
      </c>
      <c r="K49" s="46">
        <f t="shared" si="12"/>
        <v>0</v>
      </c>
      <c r="L49" s="51">
        <f t="shared" si="12"/>
        <v>4397385</v>
      </c>
      <c r="M49" s="32"/>
      <c r="P49" s="45"/>
    </row>
    <row r="50" spans="1:17" s="5" customFormat="1" x14ac:dyDescent="0.2">
      <c r="A50" s="35" t="s">
        <v>28</v>
      </c>
      <c r="B50" s="36">
        <v>11149</v>
      </c>
      <c r="C50" s="36"/>
      <c r="D50" s="36">
        <f t="shared" si="1"/>
        <v>11149</v>
      </c>
      <c r="E50" s="36">
        <v>11149</v>
      </c>
      <c r="F50" s="36"/>
      <c r="G50" s="36">
        <f t="shared" ref="G50:G60" si="13">SUM(E50:F50)</f>
        <v>11149</v>
      </c>
      <c r="H50" s="49"/>
      <c r="I50" s="49"/>
      <c r="J50" s="49">
        <f>SUM(E50,H50)</f>
        <v>11149</v>
      </c>
      <c r="K50" s="49">
        <f t="shared" si="4"/>
        <v>0</v>
      </c>
      <c r="L50" s="49">
        <f>SUM(J50:K50)</f>
        <v>11149</v>
      </c>
      <c r="M50" s="32"/>
    </row>
    <row r="51" spans="1:17" s="5" customFormat="1" x14ac:dyDescent="0.2">
      <c r="A51" s="35" t="s">
        <v>43</v>
      </c>
      <c r="B51" s="36">
        <v>13500</v>
      </c>
      <c r="C51" s="36"/>
      <c r="D51" s="36">
        <f t="shared" si="1"/>
        <v>13500</v>
      </c>
      <c r="E51" s="36">
        <v>13500</v>
      </c>
      <c r="F51" s="36"/>
      <c r="G51" s="36">
        <f t="shared" si="13"/>
        <v>13500</v>
      </c>
      <c r="H51" s="49"/>
      <c r="I51" s="49"/>
      <c r="J51" s="49">
        <f t="shared" si="3"/>
        <v>13500</v>
      </c>
      <c r="K51" s="49">
        <f t="shared" si="4"/>
        <v>0</v>
      </c>
      <c r="L51" s="49">
        <f>SUM(J51:K51)</f>
        <v>13500</v>
      </c>
      <c r="M51" s="32"/>
    </row>
    <row r="52" spans="1:17" s="44" customFormat="1" x14ac:dyDescent="0.2">
      <c r="A52" s="47" t="s">
        <v>64</v>
      </c>
      <c r="B52" s="48">
        <v>3000</v>
      </c>
      <c r="C52" s="48"/>
      <c r="D52" s="48">
        <f t="shared" si="1"/>
        <v>3000</v>
      </c>
      <c r="E52" s="48">
        <v>3000</v>
      </c>
      <c r="F52" s="48"/>
      <c r="G52" s="48">
        <f t="shared" si="13"/>
        <v>3000</v>
      </c>
      <c r="H52" s="49">
        <v>-3000</v>
      </c>
      <c r="I52" s="49"/>
      <c r="J52" s="49">
        <f t="shared" si="3"/>
        <v>0</v>
      </c>
      <c r="K52" s="49">
        <f t="shared" si="4"/>
        <v>0</v>
      </c>
      <c r="L52" s="49">
        <f>SUM(J52:K52)</f>
        <v>0</v>
      </c>
      <c r="M52" s="32"/>
    </row>
    <row r="53" spans="1:17" s="5" customFormat="1" x14ac:dyDescent="0.2">
      <c r="A53" s="35" t="s">
        <v>44</v>
      </c>
      <c r="B53" s="36">
        <v>25655</v>
      </c>
      <c r="C53" s="36"/>
      <c r="D53" s="36">
        <f t="shared" si="1"/>
        <v>25655</v>
      </c>
      <c r="E53" s="36">
        <v>25655</v>
      </c>
      <c r="F53" s="36"/>
      <c r="G53" s="36">
        <f t="shared" si="13"/>
        <v>25655</v>
      </c>
      <c r="H53" s="49"/>
      <c r="I53" s="49"/>
      <c r="J53" s="49">
        <f t="shared" si="3"/>
        <v>25655</v>
      </c>
      <c r="K53" s="49">
        <f t="shared" si="4"/>
        <v>0</v>
      </c>
      <c r="L53" s="49">
        <f t="shared" si="5"/>
        <v>25655</v>
      </c>
      <c r="M53" s="32"/>
      <c r="Q53" s="45"/>
    </row>
    <row r="54" spans="1:17" s="5" customFormat="1" x14ac:dyDescent="0.2">
      <c r="A54" s="35" t="s">
        <v>45</v>
      </c>
      <c r="B54" s="36">
        <v>13468</v>
      </c>
      <c r="C54" s="36"/>
      <c r="D54" s="36">
        <f t="shared" si="1"/>
        <v>13468</v>
      </c>
      <c r="E54" s="36">
        <v>13468</v>
      </c>
      <c r="F54" s="36"/>
      <c r="G54" s="36">
        <f t="shared" si="13"/>
        <v>13468</v>
      </c>
      <c r="H54" s="49">
        <v>699</v>
      </c>
      <c r="I54" s="49"/>
      <c r="J54" s="49">
        <f t="shared" si="3"/>
        <v>14167</v>
      </c>
      <c r="K54" s="49">
        <f t="shared" si="4"/>
        <v>0</v>
      </c>
      <c r="L54" s="49">
        <f t="shared" si="5"/>
        <v>14167</v>
      </c>
      <c r="M54" s="32"/>
    </row>
    <row r="55" spans="1:17" s="5" customFormat="1" x14ac:dyDescent="0.2">
      <c r="A55" s="35" t="s">
        <v>46</v>
      </c>
      <c r="B55" s="36">
        <v>10703</v>
      </c>
      <c r="C55" s="36"/>
      <c r="D55" s="36">
        <f t="shared" si="1"/>
        <v>10703</v>
      </c>
      <c r="E55" s="36">
        <v>10703</v>
      </c>
      <c r="F55" s="36"/>
      <c r="G55" s="36">
        <f t="shared" si="13"/>
        <v>10703</v>
      </c>
      <c r="H55" s="49">
        <v>-10703</v>
      </c>
      <c r="I55" s="49"/>
      <c r="J55" s="49">
        <f t="shared" si="3"/>
        <v>0</v>
      </c>
      <c r="K55" s="49">
        <f t="shared" si="4"/>
        <v>0</v>
      </c>
      <c r="L55" s="49">
        <f t="shared" si="5"/>
        <v>0</v>
      </c>
      <c r="M55" s="32"/>
      <c r="Q55" s="45"/>
    </row>
    <row r="56" spans="1:17" s="5" customFormat="1" ht="12.75" customHeight="1" x14ac:dyDescent="0.2">
      <c r="A56" s="35" t="s">
        <v>47</v>
      </c>
      <c r="B56" s="36">
        <v>4365</v>
      </c>
      <c r="C56" s="36"/>
      <c r="D56" s="36">
        <f t="shared" si="1"/>
        <v>4365</v>
      </c>
      <c r="E56" s="36">
        <v>4365</v>
      </c>
      <c r="F56" s="36"/>
      <c r="G56" s="36">
        <f t="shared" si="13"/>
        <v>4365</v>
      </c>
      <c r="H56" s="49">
        <v>-4365</v>
      </c>
      <c r="I56" s="49"/>
      <c r="J56" s="49">
        <f t="shared" si="3"/>
        <v>0</v>
      </c>
      <c r="K56" s="49">
        <f t="shared" si="4"/>
        <v>0</v>
      </c>
      <c r="L56" s="49">
        <f t="shared" si="5"/>
        <v>0</v>
      </c>
      <c r="M56" s="32"/>
      <c r="N56" s="6"/>
      <c r="O56" s="6"/>
    </row>
    <row r="57" spans="1:17" s="5" customFormat="1" ht="12.75" customHeight="1" x14ac:dyDescent="0.2">
      <c r="A57" s="35" t="s">
        <v>48</v>
      </c>
      <c r="B57" s="36">
        <v>3138631</v>
      </c>
      <c r="C57" s="36"/>
      <c r="D57" s="36">
        <f t="shared" si="1"/>
        <v>3138631</v>
      </c>
      <c r="E57" s="36">
        <v>3138631</v>
      </c>
      <c r="F57" s="36"/>
      <c r="G57" s="36">
        <f t="shared" si="13"/>
        <v>3138631</v>
      </c>
      <c r="H57" s="49"/>
      <c r="I57" s="49"/>
      <c r="J57" s="49">
        <f t="shared" si="3"/>
        <v>3138631</v>
      </c>
      <c r="K57" s="49">
        <f t="shared" si="4"/>
        <v>0</v>
      </c>
      <c r="L57" s="49">
        <f t="shared" si="5"/>
        <v>3138631</v>
      </c>
      <c r="M57" s="32"/>
      <c r="N57" s="6"/>
      <c r="O57" s="6"/>
    </row>
    <row r="58" spans="1:17" s="5" customFormat="1" ht="12.75" customHeight="1" x14ac:dyDescent="0.2">
      <c r="A58" s="35" t="s">
        <v>34</v>
      </c>
      <c r="B58" s="36">
        <v>746752</v>
      </c>
      <c r="C58" s="36"/>
      <c r="D58" s="36">
        <f t="shared" si="1"/>
        <v>746752</v>
      </c>
      <c r="E58" s="36">
        <v>746752</v>
      </c>
      <c r="F58" s="36"/>
      <c r="G58" s="36">
        <f t="shared" si="13"/>
        <v>746752</v>
      </c>
      <c r="H58" s="49">
        <v>-157735</v>
      </c>
      <c r="I58" s="49"/>
      <c r="J58" s="49">
        <f t="shared" si="3"/>
        <v>589017</v>
      </c>
      <c r="K58" s="49">
        <f t="shared" si="4"/>
        <v>0</v>
      </c>
      <c r="L58" s="49">
        <f t="shared" si="5"/>
        <v>589017</v>
      </c>
      <c r="M58" s="32"/>
      <c r="N58" s="6"/>
      <c r="O58" s="6"/>
    </row>
    <row r="59" spans="1:17" s="5" customFormat="1" ht="12.75" customHeight="1" x14ac:dyDescent="0.2">
      <c r="A59" s="35" t="s">
        <v>53</v>
      </c>
      <c r="B59" s="36"/>
      <c r="C59" s="36"/>
      <c r="D59" s="36"/>
      <c r="E59" s="36">
        <v>15515</v>
      </c>
      <c r="F59" s="36"/>
      <c r="G59" s="36">
        <f t="shared" si="13"/>
        <v>15515</v>
      </c>
      <c r="H59" s="49"/>
      <c r="I59" s="49"/>
      <c r="J59" s="49">
        <f t="shared" si="3"/>
        <v>15515</v>
      </c>
      <c r="K59" s="49">
        <f t="shared" si="4"/>
        <v>0</v>
      </c>
      <c r="L59" s="49">
        <f t="shared" si="5"/>
        <v>15515</v>
      </c>
      <c r="M59" s="32"/>
      <c r="N59" s="6"/>
      <c r="O59" s="6"/>
    </row>
    <row r="60" spans="1:17" s="5" customFormat="1" ht="12.75" customHeight="1" x14ac:dyDescent="0.2">
      <c r="A60" s="35" t="s">
        <v>59</v>
      </c>
      <c r="B60" s="36"/>
      <c r="C60" s="36"/>
      <c r="D60" s="36"/>
      <c r="E60" s="36">
        <v>6427</v>
      </c>
      <c r="F60" s="36"/>
      <c r="G60" s="36">
        <f t="shared" si="13"/>
        <v>6427</v>
      </c>
      <c r="H60" s="49">
        <v>-7</v>
      </c>
      <c r="I60" s="49"/>
      <c r="J60" s="49">
        <f t="shared" si="3"/>
        <v>6420</v>
      </c>
      <c r="K60" s="49">
        <f t="shared" si="4"/>
        <v>0</v>
      </c>
      <c r="L60" s="49">
        <f t="shared" si="5"/>
        <v>6420</v>
      </c>
      <c r="M60" s="32"/>
      <c r="N60" s="6"/>
      <c r="O60" s="6"/>
    </row>
    <row r="61" spans="1:17" s="5" customFormat="1" ht="12.75" customHeight="1" x14ac:dyDescent="0.2">
      <c r="A61" s="48" t="s">
        <v>29</v>
      </c>
      <c r="B61" s="36"/>
      <c r="C61" s="36"/>
      <c r="D61" s="36"/>
      <c r="E61" s="36"/>
      <c r="F61" s="36"/>
      <c r="G61" s="36"/>
      <c r="H61" s="49">
        <v>11387</v>
      </c>
      <c r="I61" s="49"/>
      <c r="J61" s="49">
        <f t="shared" si="3"/>
        <v>11387</v>
      </c>
      <c r="K61" s="49">
        <f t="shared" si="4"/>
        <v>0</v>
      </c>
      <c r="L61" s="49">
        <f t="shared" si="5"/>
        <v>11387</v>
      </c>
      <c r="M61" s="32"/>
      <c r="N61" s="6"/>
      <c r="O61" s="6"/>
    </row>
    <row r="62" spans="1:17" s="5" customFormat="1" ht="12.75" customHeight="1" x14ac:dyDescent="0.2">
      <c r="A62" s="35" t="s">
        <v>60</v>
      </c>
      <c r="B62" s="36"/>
      <c r="C62" s="36"/>
      <c r="D62" s="36"/>
      <c r="E62" s="36"/>
      <c r="F62" s="36"/>
      <c r="G62" s="36"/>
      <c r="H62" s="49">
        <v>73037</v>
      </c>
      <c r="I62" s="49"/>
      <c r="J62" s="49">
        <f t="shared" si="3"/>
        <v>73037</v>
      </c>
      <c r="K62" s="49">
        <f t="shared" si="4"/>
        <v>0</v>
      </c>
      <c r="L62" s="49">
        <f t="shared" si="5"/>
        <v>73037</v>
      </c>
      <c r="M62" s="32"/>
      <c r="N62" s="6"/>
      <c r="O62" s="6"/>
    </row>
    <row r="63" spans="1:17" s="44" customFormat="1" ht="12.75" customHeight="1" x14ac:dyDescent="0.2">
      <c r="A63" s="47" t="s">
        <v>68</v>
      </c>
      <c r="B63" s="48"/>
      <c r="C63" s="48"/>
      <c r="D63" s="48"/>
      <c r="E63" s="48"/>
      <c r="F63" s="48"/>
      <c r="G63" s="48"/>
      <c r="H63" s="49">
        <v>269500</v>
      </c>
      <c r="I63" s="49"/>
      <c r="J63" s="49">
        <f t="shared" si="3"/>
        <v>269500</v>
      </c>
      <c r="K63" s="49">
        <f t="shared" si="4"/>
        <v>0</v>
      </c>
      <c r="L63" s="49">
        <f t="shared" si="5"/>
        <v>269500</v>
      </c>
      <c r="M63" s="32"/>
      <c r="N63" s="45"/>
      <c r="O63" s="50"/>
    </row>
    <row r="64" spans="1:17" x14ac:dyDescent="0.2">
      <c r="A64" s="47" t="s">
        <v>55</v>
      </c>
      <c r="B64" s="36"/>
      <c r="C64" s="36"/>
      <c r="D64" s="36"/>
      <c r="E64" s="36"/>
      <c r="F64" s="36"/>
      <c r="G64" s="36"/>
      <c r="H64" s="49">
        <v>85654</v>
      </c>
      <c r="I64" s="49"/>
      <c r="J64" s="49">
        <f t="shared" si="3"/>
        <v>85654</v>
      </c>
      <c r="K64" s="49">
        <f t="shared" si="4"/>
        <v>0</v>
      </c>
      <c r="L64" s="49">
        <f t="shared" si="5"/>
        <v>85654</v>
      </c>
      <c r="M64" s="31"/>
    </row>
    <row r="65" spans="1:19" s="43" customFormat="1" x14ac:dyDescent="0.2">
      <c r="A65" s="47" t="s">
        <v>61</v>
      </c>
      <c r="B65" s="48"/>
      <c r="C65" s="48"/>
      <c r="D65" s="48"/>
      <c r="E65" s="48"/>
      <c r="F65" s="48"/>
      <c r="G65" s="48"/>
      <c r="H65" s="49">
        <v>95253</v>
      </c>
      <c r="I65" s="49"/>
      <c r="J65" s="49">
        <f t="shared" si="3"/>
        <v>95253</v>
      </c>
      <c r="K65" s="49">
        <f t="shared" si="4"/>
        <v>0</v>
      </c>
      <c r="L65" s="49">
        <f t="shared" si="5"/>
        <v>95253</v>
      </c>
      <c r="M65" s="31"/>
      <c r="N65" s="2"/>
      <c r="P65" s="2"/>
      <c r="S65" s="2"/>
    </row>
    <row r="66" spans="1:19" s="43" customFormat="1" x14ac:dyDescent="0.2">
      <c r="A66" s="47" t="s">
        <v>62</v>
      </c>
      <c r="B66" s="48"/>
      <c r="C66" s="48"/>
      <c r="D66" s="48"/>
      <c r="E66" s="48"/>
      <c r="F66" s="48"/>
      <c r="G66" s="48"/>
      <c r="H66" s="49">
        <v>25000</v>
      </c>
      <c r="I66" s="49"/>
      <c r="J66" s="49">
        <f t="shared" si="3"/>
        <v>25000</v>
      </c>
      <c r="K66" s="49">
        <f t="shared" si="4"/>
        <v>0</v>
      </c>
      <c r="L66" s="49">
        <f t="shared" si="5"/>
        <v>25000</v>
      </c>
      <c r="M66" s="31"/>
    </row>
    <row r="67" spans="1:19" s="43" customFormat="1" x14ac:dyDescent="0.2">
      <c r="A67" s="47" t="s">
        <v>63</v>
      </c>
      <c r="B67" s="48"/>
      <c r="C67" s="48"/>
      <c r="D67" s="48"/>
      <c r="E67" s="48"/>
      <c r="F67" s="48"/>
      <c r="G67" s="48"/>
      <c r="H67" s="49">
        <v>23500</v>
      </c>
      <c r="I67" s="49"/>
      <c r="J67" s="49">
        <f t="shared" si="3"/>
        <v>23500</v>
      </c>
      <c r="K67" s="49">
        <f t="shared" si="4"/>
        <v>0</v>
      </c>
      <c r="L67" s="49">
        <f t="shared" si="5"/>
        <v>23500</v>
      </c>
      <c r="M67" s="31"/>
      <c r="Q67" s="2"/>
    </row>
    <row r="68" spans="1:19" s="43" customFormat="1" x14ac:dyDescent="0.2">
      <c r="A68" s="47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31"/>
    </row>
    <row r="69" spans="1:19" s="5" customFormat="1" ht="12" customHeight="1" x14ac:dyDescent="0.2">
      <c r="A69" s="13" t="s">
        <v>2</v>
      </c>
      <c r="B69" s="15">
        <f>SUM(B70)</f>
        <v>0</v>
      </c>
      <c r="C69" s="46">
        <f t="shared" ref="C69:L69" si="14">SUM(C70)</f>
        <v>0</v>
      </c>
      <c r="D69" s="46">
        <f t="shared" si="14"/>
        <v>0</v>
      </c>
      <c r="E69" s="46">
        <f t="shared" si="14"/>
        <v>0</v>
      </c>
      <c r="F69" s="46">
        <f t="shared" si="14"/>
        <v>0</v>
      </c>
      <c r="G69" s="46">
        <f t="shared" si="14"/>
        <v>0</v>
      </c>
      <c r="H69" s="46">
        <f t="shared" si="14"/>
        <v>37241</v>
      </c>
      <c r="I69" s="46">
        <f t="shared" si="14"/>
        <v>0</v>
      </c>
      <c r="J69" s="46">
        <f t="shared" si="14"/>
        <v>37241</v>
      </c>
      <c r="K69" s="46">
        <f t="shared" si="14"/>
        <v>0</v>
      </c>
      <c r="L69" s="46">
        <f t="shared" si="14"/>
        <v>37241</v>
      </c>
      <c r="M69" s="32"/>
    </row>
    <row r="70" spans="1:19" s="44" customFormat="1" ht="12" customHeight="1" x14ac:dyDescent="0.2">
      <c r="A70" s="47" t="s">
        <v>70</v>
      </c>
      <c r="B70" s="48"/>
      <c r="C70" s="48"/>
      <c r="D70" s="48"/>
      <c r="E70" s="48"/>
      <c r="F70" s="48"/>
      <c r="G70" s="48"/>
      <c r="H70" s="49">
        <v>37241</v>
      </c>
      <c r="I70" s="49"/>
      <c r="J70" s="49">
        <f>SUM(E70,H70)</f>
        <v>37241</v>
      </c>
      <c r="K70" s="49">
        <f>SUM(F70,I70)</f>
        <v>0</v>
      </c>
      <c r="L70" s="49">
        <f>SUM(J70:K70)</f>
        <v>37241</v>
      </c>
      <c r="M70" s="32"/>
    </row>
    <row r="71" spans="1:19" x14ac:dyDescent="0.2">
      <c r="A71" s="35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1"/>
    </row>
    <row r="72" spans="1:19" s="11" customFormat="1" ht="13.5" x14ac:dyDescent="0.25">
      <c r="A72" s="18" t="s">
        <v>11</v>
      </c>
      <c r="B72" s="19">
        <f t="shared" ref="B72:L72" si="15">SUM(B49,B69)</f>
        <v>3967223</v>
      </c>
      <c r="C72" s="19">
        <f t="shared" si="15"/>
        <v>0</v>
      </c>
      <c r="D72" s="19">
        <f t="shared" si="15"/>
        <v>3967223</v>
      </c>
      <c r="E72" s="19">
        <f t="shared" si="15"/>
        <v>3989165</v>
      </c>
      <c r="F72" s="19">
        <f t="shared" si="15"/>
        <v>0</v>
      </c>
      <c r="G72" s="19">
        <f t="shared" si="15"/>
        <v>3989165</v>
      </c>
      <c r="H72" s="19">
        <f t="shared" si="15"/>
        <v>445461</v>
      </c>
      <c r="I72" s="19">
        <f t="shared" si="15"/>
        <v>0</v>
      </c>
      <c r="J72" s="19">
        <f t="shared" si="15"/>
        <v>4434626</v>
      </c>
      <c r="K72" s="19">
        <f t="shared" si="15"/>
        <v>0</v>
      </c>
      <c r="L72" s="19">
        <f t="shared" si="15"/>
        <v>4434626</v>
      </c>
      <c r="M72" s="33"/>
    </row>
    <row r="73" spans="1:19" s="11" customFormat="1" ht="13.5" x14ac:dyDescent="0.25">
      <c r="A73" s="18"/>
      <c r="B73" s="19"/>
      <c r="C73" s="19"/>
      <c r="D73" s="36"/>
      <c r="E73" s="19"/>
      <c r="F73" s="19"/>
      <c r="G73" s="36"/>
      <c r="H73" s="19"/>
      <c r="I73" s="19"/>
      <c r="J73" s="36"/>
      <c r="K73" s="36"/>
      <c r="L73" s="36"/>
      <c r="M73" s="33"/>
    </row>
    <row r="74" spans="1:19" x14ac:dyDescent="0.2">
      <c r="A74" s="35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1"/>
    </row>
    <row r="75" spans="1:19" s="5" customFormat="1" x14ac:dyDescent="0.2">
      <c r="A75" s="13" t="s">
        <v>5</v>
      </c>
      <c r="B75" s="15">
        <f>SUM(B76:B76)</f>
        <v>0</v>
      </c>
      <c r="C75" s="15">
        <f t="shared" ref="C75:L75" si="16">SUM(C76:C76)</f>
        <v>0</v>
      </c>
      <c r="D75" s="15">
        <f t="shared" si="16"/>
        <v>0</v>
      </c>
      <c r="E75" s="15">
        <f t="shared" si="16"/>
        <v>0</v>
      </c>
      <c r="F75" s="15">
        <f t="shared" si="16"/>
        <v>0</v>
      </c>
      <c r="G75" s="15">
        <f t="shared" si="16"/>
        <v>0</v>
      </c>
      <c r="H75" s="15">
        <f t="shared" si="16"/>
        <v>0</v>
      </c>
      <c r="I75" s="15">
        <f t="shared" si="16"/>
        <v>0</v>
      </c>
      <c r="J75" s="15">
        <f t="shared" si="16"/>
        <v>0</v>
      </c>
      <c r="K75" s="15">
        <f t="shared" si="16"/>
        <v>0</v>
      </c>
      <c r="L75" s="15">
        <f t="shared" si="16"/>
        <v>0</v>
      </c>
      <c r="M75" s="32"/>
    </row>
    <row r="76" spans="1:19" x14ac:dyDescent="0.2">
      <c r="A76" s="35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1"/>
    </row>
    <row r="77" spans="1:19" s="5" customFormat="1" x14ac:dyDescent="0.2">
      <c r="A77" s="13" t="s">
        <v>3</v>
      </c>
      <c r="B77" s="15">
        <f t="shared" ref="B77:L77" si="17">SUM(B78:B79)</f>
        <v>0</v>
      </c>
      <c r="C77" s="15">
        <f t="shared" si="17"/>
        <v>466</v>
      </c>
      <c r="D77" s="15">
        <f t="shared" si="17"/>
        <v>466</v>
      </c>
      <c r="E77" s="15">
        <f t="shared" si="17"/>
        <v>0</v>
      </c>
      <c r="F77" s="15">
        <f t="shared" si="17"/>
        <v>466</v>
      </c>
      <c r="G77" s="15">
        <f t="shared" si="17"/>
        <v>466</v>
      </c>
      <c r="H77" s="15">
        <f t="shared" si="17"/>
        <v>0</v>
      </c>
      <c r="I77" s="15">
        <f t="shared" si="17"/>
        <v>-395</v>
      </c>
      <c r="J77" s="15">
        <f t="shared" si="17"/>
        <v>0</v>
      </c>
      <c r="K77" s="15">
        <f t="shared" si="17"/>
        <v>71</v>
      </c>
      <c r="L77" s="15">
        <f t="shared" si="17"/>
        <v>71</v>
      </c>
      <c r="M77" s="32"/>
    </row>
    <row r="78" spans="1:19" x14ac:dyDescent="0.2">
      <c r="A78" s="35" t="s">
        <v>20</v>
      </c>
      <c r="B78" s="36"/>
      <c r="C78" s="36">
        <v>466</v>
      </c>
      <c r="D78" s="36">
        <f t="shared" si="1"/>
        <v>466</v>
      </c>
      <c r="E78" s="36"/>
      <c r="F78" s="36">
        <v>466</v>
      </c>
      <c r="G78" s="36">
        <f t="shared" ref="G78" si="18">SUM(E78:F78)</f>
        <v>466</v>
      </c>
      <c r="H78" s="36"/>
      <c r="I78" s="36">
        <v>-395</v>
      </c>
      <c r="J78" s="36">
        <f t="shared" si="3"/>
        <v>0</v>
      </c>
      <c r="K78" s="36">
        <f t="shared" si="4"/>
        <v>71</v>
      </c>
      <c r="L78" s="36">
        <f t="shared" si="5"/>
        <v>71</v>
      </c>
      <c r="M78" s="31"/>
    </row>
    <row r="79" spans="1:19" x14ac:dyDescent="0.2">
      <c r="A79" s="35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1"/>
    </row>
    <row r="80" spans="1:19" s="5" customFormat="1" x14ac:dyDescent="0.2">
      <c r="A80" s="13" t="s">
        <v>15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32"/>
    </row>
    <row r="81" spans="1:13" x14ac:dyDescent="0.2">
      <c r="A81" s="35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1"/>
    </row>
    <row r="82" spans="1:13" s="11" customFormat="1" ht="13.5" x14ac:dyDescent="0.25">
      <c r="A82" s="18" t="s">
        <v>4</v>
      </c>
      <c r="B82" s="19">
        <f t="shared" ref="B82:L82" si="19">SUM(B75,B77,B80)</f>
        <v>0</v>
      </c>
      <c r="C82" s="19">
        <f t="shared" si="19"/>
        <v>466</v>
      </c>
      <c r="D82" s="19">
        <f t="shared" si="19"/>
        <v>466</v>
      </c>
      <c r="E82" s="19">
        <f t="shared" si="19"/>
        <v>0</v>
      </c>
      <c r="F82" s="19">
        <f t="shared" si="19"/>
        <v>466</v>
      </c>
      <c r="G82" s="19">
        <f t="shared" si="19"/>
        <v>466</v>
      </c>
      <c r="H82" s="19">
        <f t="shared" si="19"/>
        <v>0</v>
      </c>
      <c r="I82" s="19">
        <f t="shared" si="19"/>
        <v>-395</v>
      </c>
      <c r="J82" s="19">
        <f t="shared" si="19"/>
        <v>0</v>
      </c>
      <c r="K82" s="19">
        <f t="shared" si="19"/>
        <v>71</v>
      </c>
      <c r="L82" s="19">
        <f t="shared" si="19"/>
        <v>71</v>
      </c>
      <c r="M82" s="33"/>
    </row>
    <row r="83" spans="1:13" x14ac:dyDescent="0.2">
      <c r="A83" s="35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1"/>
    </row>
    <row r="84" spans="1:13" s="3" customFormat="1" x14ac:dyDescent="0.2">
      <c r="A84" s="20"/>
      <c r="B84" s="21"/>
      <c r="C84" s="21"/>
      <c r="D84" s="36"/>
      <c r="E84" s="21"/>
      <c r="F84" s="21"/>
      <c r="G84" s="21"/>
      <c r="H84" s="21"/>
      <c r="I84" s="21"/>
      <c r="J84" s="21"/>
      <c r="K84" s="21"/>
      <c r="L84" s="21"/>
      <c r="M84" s="34"/>
    </row>
    <row r="85" spans="1:13" s="5" customFormat="1" ht="25.5" x14ac:dyDescent="0.2">
      <c r="A85" s="22" t="s">
        <v>12</v>
      </c>
      <c r="B85" s="23">
        <f t="shared" ref="B85:L85" si="20">SUM(B38,B47,B72,B82)</f>
        <v>5797055</v>
      </c>
      <c r="C85" s="23">
        <f t="shared" si="20"/>
        <v>25670</v>
      </c>
      <c r="D85" s="23">
        <f t="shared" si="20"/>
        <v>5822725</v>
      </c>
      <c r="E85" s="23">
        <f t="shared" si="20"/>
        <v>6065531</v>
      </c>
      <c r="F85" s="23">
        <f t="shared" si="20"/>
        <v>25830</v>
      </c>
      <c r="G85" s="23">
        <f t="shared" si="20"/>
        <v>6091361</v>
      </c>
      <c r="H85" s="23">
        <f t="shared" si="20"/>
        <v>481821</v>
      </c>
      <c r="I85" s="23">
        <f t="shared" si="20"/>
        <v>-16676</v>
      </c>
      <c r="J85" s="23">
        <f t="shared" si="20"/>
        <v>6547352</v>
      </c>
      <c r="K85" s="23">
        <f t="shared" si="20"/>
        <v>9154</v>
      </c>
      <c r="L85" s="23">
        <f t="shared" si="20"/>
        <v>6556506</v>
      </c>
      <c r="M85" s="32"/>
    </row>
    <row r="86" spans="1:13" s="5" customFormat="1" x14ac:dyDescent="0.2">
      <c r="A86" s="24"/>
      <c r="B86" s="25"/>
      <c r="C86" s="26"/>
      <c r="D86" s="10"/>
      <c r="E86" s="6"/>
    </row>
    <row r="87" spans="1:13" x14ac:dyDescent="0.2">
      <c r="A87" s="13" t="s">
        <v>21</v>
      </c>
      <c r="B87" s="17"/>
      <c r="C87" s="28"/>
      <c r="D87" s="29"/>
      <c r="E87" s="28"/>
      <c r="F87" s="30"/>
      <c r="G87" s="30"/>
      <c r="H87" s="30"/>
      <c r="I87" s="30"/>
      <c r="J87" s="30"/>
      <c r="K87" s="30"/>
      <c r="L87" s="30"/>
    </row>
    <row r="88" spans="1:13" x14ac:dyDescent="0.2">
      <c r="A88" s="14"/>
      <c r="B88" s="17"/>
      <c r="C88" s="28"/>
      <c r="D88" s="29"/>
      <c r="E88" s="28"/>
      <c r="F88" s="30"/>
      <c r="G88" s="30"/>
      <c r="H88" s="30"/>
      <c r="I88" s="30"/>
      <c r="J88" s="30"/>
      <c r="K88" s="30"/>
      <c r="L88" s="30"/>
    </row>
    <row r="89" spans="1:13" x14ac:dyDescent="0.2">
      <c r="A89" s="13" t="s">
        <v>8</v>
      </c>
      <c r="B89" s="15">
        <f t="shared" ref="B89:L89" si="21">SUM(B90:B90)</f>
        <v>180000</v>
      </c>
      <c r="C89" s="15">
        <f t="shared" si="21"/>
        <v>0</v>
      </c>
      <c r="D89" s="15">
        <f t="shared" si="21"/>
        <v>180000</v>
      </c>
      <c r="E89" s="15">
        <f t="shared" si="21"/>
        <v>183414</v>
      </c>
      <c r="F89" s="15">
        <f t="shared" si="21"/>
        <v>0</v>
      </c>
      <c r="G89" s="15">
        <f t="shared" si="21"/>
        <v>183414</v>
      </c>
      <c r="H89" s="15">
        <f t="shared" si="21"/>
        <v>102401</v>
      </c>
      <c r="I89" s="15">
        <f t="shared" si="21"/>
        <v>0</v>
      </c>
      <c r="J89" s="15">
        <f t="shared" si="21"/>
        <v>285815</v>
      </c>
      <c r="K89" s="15">
        <f t="shared" si="21"/>
        <v>0</v>
      </c>
      <c r="L89" s="15">
        <f t="shared" si="21"/>
        <v>285815</v>
      </c>
    </row>
    <row r="90" spans="1:13" x14ac:dyDescent="0.2">
      <c r="A90" s="16" t="s">
        <v>26</v>
      </c>
      <c r="B90" s="17">
        <v>180000</v>
      </c>
      <c r="C90" s="17"/>
      <c r="D90" s="17">
        <f>SUM(B90:C90)</f>
        <v>180000</v>
      </c>
      <c r="E90" s="17">
        <v>183414</v>
      </c>
      <c r="F90" s="17"/>
      <c r="G90" s="17">
        <f>SUM(E90:F90)</f>
        <v>183414</v>
      </c>
      <c r="H90" s="17">
        <v>102401</v>
      </c>
      <c r="I90" s="17"/>
      <c r="J90" s="17">
        <f>SUM(E90,H90)</f>
        <v>285815</v>
      </c>
      <c r="K90" s="17">
        <f>SUM(F90,I90)</f>
        <v>0</v>
      </c>
      <c r="L90" s="17">
        <f>SUM(J90:K90)</f>
        <v>285815</v>
      </c>
    </row>
    <row r="91" spans="1:13" x14ac:dyDescent="0.2">
      <c r="A91" s="20"/>
      <c r="B91" s="21"/>
      <c r="C91" s="36"/>
      <c r="D91" s="36"/>
      <c r="E91" s="36"/>
      <c r="F91" s="36"/>
      <c r="G91" s="36"/>
      <c r="H91" s="36"/>
      <c r="I91" s="36"/>
      <c r="J91" s="36"/>
      <c r="K91" s="36"/>
      <c r="L91" s="36"/>
    </row>
    <row r="92" spans="1:13" x14ac:dyDescent="0.2">
      <c r="A92" s="13" t="s">
        <v>2</v>
      </c>
      <c r="B92" s="15">
        <f t="shared" ref="B92:G92" si="22">SUM(B93)</f>
        <v>0</v>
      </c>
      <c r="C92" s="15">
        <f t="shared" si="22"/>
        <v>0</v>
      </c>
      <c r="D92" s="15">
        <f t="shared" si="22"/>
        <v>0</v>
      </c>
      <c r="E92" s="15">
        <f t="shared" si="22"/>
        <v>65</v>
      </c>
      <c r="F92" s="15">
        <f t="shared" si="22"/>
        <v>0</v>
      </c>
      <c r="G92" s="15">
        <f t="shared" si="22"/>
        <v>65</v>
      </c>
      <c r="H92" s="15">
        <f>SUM(H93)</f>
        <v>0</v>
      </c>
      <c r="I92" s="15">
        <f t="shared" ref="I92:L92" si="23">SUM(I93)</f>
        <v>0</v>
      </c>
      <c r="J92" s="15">
        <f t="shared" si="23"/>
        <v>65</v>
      </c>
      <c r="K92" s="15">
        <f t="shared" si="23"/>
        <v>0</v>
      </c>
      <c r="L92" s="15">
        <f t="shared" si="23"/>
        <v>65</v>
      </c>
    </row>
    <row r="93" spans="1:13" x14ac:dyDescent="0.2">
      <c r="A93" s="40" t="s">
        <v>51</v>
      </c>
      <c r="B93" s="41"/>
      <c r="C93" s="42"/>
      <c r="D93" s="42"/>
      <c r="E93" s="42">
        <v>65</v>
      </c>
      <c r="F93" s="42"/>
      <c r="G93" s="42">
        <f>SUM(E93:F93)</f>
        <v>65</v>
      </c>
      <c r="H93" s="42"/>
      <c r="I93" s="42"/>
      <c r="J93" s="42">
        <f t="shared" ref="J93" si="24">SUM(E93,H93)</f>
        <v>65</v>
      </c>
      <c r="K93" s="42">
        <f t="shared" ref="K93" si="25">SUM(F93,I93)</f>
        <v>0</v>
      </c>
      <c r="L93" s="42">
        <f t="shared" ref="L93" si="26">SUM(J93:K93)</f>
        <v>65</v>
      </c>
    </row>
    <row r="94" spans="1:13" x14ac:dyDescent="0.2">
      <c r="A94" s="20"/>
      <c r="B94" s="21"/>
      <c r="C94" s="30"/>
      <c r="D94" s="29"/>
      <c r="E94" s="28"/>
      <c r="F94" s="30"/>
      <c r="G94" s="30"/>
      <c r="H94" s="30"/>
      <c r="I94" s="30"/>
      <c r="J94" s="30"/>
      <c r="K94" s="30"/>
      <c r="L94" s="30"/>
    </row>
    <row r="95" spans="1:13" ht="33.75" customHeight="1" x14ac:dyDescent="0.2">
      <c r="A95" s="22" t="s">
        <v>22</v>
      </c>
      <c r="B95" s="23">
        <f>SUM(B89,B92)</f>
        <v>180000</v>
      </c>
      <c r="C95" s="23">
        <f t="shared" ref="C95:L95" si="27">SUM(C89,C92)</f>
        <v>0</v>
      </c>
      <c r="D95" s="23">
        <f t="shared" si="27"/>
        <v>180000</v>
      </c>
      <c r="E95" s="23">
        <f t="shared" si="27"/>
        <v>183479</v>
      </c>
      <c r="F95" s="23">
        <f t="shared" si="27"/>
        <v>0</v>
      </c>
      <c r="G95" s="23">
        <f t="shared" si="27"/>
        <v>183479</v>
      </c>
      <c r="H95" s="23">
        <f t="shared" si="27"/>
        <v>102401</v>
      </c>
      <c r="I95" s="23">
        <f t="shared" si="27"/>
        <v>0</v>
      </c>
      <c r="J95" s="23">
        <f t="shared" si="27"/>
        <v>285880</v>
      </c>
      <c r="K95" s="23">
        <f t="shared" si="27"/>
        <v>0</v>
      </c>
      <c r="L95" s="23">
        <f t="shared" si="27"/>
        <v>285880</v>
      </c>
    </row>
    <row r="97" spans="1:12" x14ac:dyDescent="0.2">
      <c r="A97" s="13" t="s">
        <v>56</v>
      </c>
      <c r="B97" s="36"/>
      <c r="C97" s="28"/>
      <c r="D97" s="29"/>
      <c r="E97" s="28"/>
      <c r="F97" s="30"/>
      <c r="G97" s="30"/>
      <c r="H97" s="30"/>
      <c r="I97" s="30"/>
      <c r="J97" s="30"/>
      <c r="K97" s="30"/>
      <c r="L97" s="30"/>
    </row>
    <row r="98" spans="1:12" x14ac:dyDescent="0.2">
      <c r="A98" s="14"/>
      <c r="B98" s="36"/>
      <c r="C98" s="28"/>
      <c r="D98" s="29"/>
      <c r="E98" s="28"/>
      <c r="F98" s="30"/>
      <c r="G98" s="30"/>
      <c r="H98" s="30"/>
      <c r="I98" s="30"/>
      <c r="J98" s="30"/>
      <c r="K98" s="30"/>
      <c r="L98" s="30"/>
    </row>
    <row r="99" spans="1:12" x14ac:dyDescent="0.2">
      <c r="A99" s="13" t="s">
        <v>8</v>
      </c>
      <c r="B99" s="15">
        <f t="shared" ref="B99:L99" si="28">SUM(B100:B100)</f>
        <v>0</v>
      </c>
      <c r="C99" s="15">
        <f t="shared" si="28"/>
        <v>0</v>
      </c>
      <c r="D99" s="15">
        <f t="shared" si="28"/>
        <v>0</v>
      </c>
      <c r="E99" s="15">
        <f t="shared" si="28"/>
        <v>0</v>
      </c>
      <c r="F99" s="15">
        <f t="shared" si="28"/>
        <v>0</v>
      </c>
      <c r="G99" s="15">
        <f t="shared" si="28"/>
        <v>0</v>
      </c>
      <c r="H99" s="15">
        <f t="shared" si="28"/>
        <v>0</v>
      </c>
      <c r="I99" s="15">
        <f t="shared" si="28"/>
        <v>0</v>
      </c>
      <c r="J99" s="15">
        <f t="shared" si="28"/>
        <v>0</v>
      </c>
      <c r="K99" s="15">
        <f t="shared" si="28"/>
        <v>0</v>
      </c>
      <c r="L99" s="15">
        <f t="shared" si="28"/>
        <v>0</v>
      </c>
    </row>
    <row r="100" spans="1:12" x14ac:dyDescent="0.2">
      <c r="A100" s="35"/>
      <c r="B100" s="36"/>
      <c r="C100" s="36"/>
      <c r="D100" s="36">
        <f>SUM(B100:C100)</f>
        <v>0</v>
      </c>
      <c r="E100" s="36"/>
      <c r="F100" s="36"/>
      <c r="G100" s="36">
        <f>SUM(E100:F100)</f>
        <v>0</v>
      </c>
      <c r="H100" s="36"/>
      <c r="I100" s="36"/>
      <c r="J100" s="36">
        <f>SUM(E100,H100)</f>
        <v>0</v>
      </c>
      <c r="K100" s="36">
        <f>SUM(F100,I100)</f>
        <v>0</v>
      </c>
      <c r="L100" s="36">
        <f>SUM(J100:K100)</f>
        <v>0</v>
      </c>
    </row>
    <row r="101" spans="1:12" x14ac:dyDescent="0.2">
      <c r="A101" s="20"/>
      <c r="B101" s="21"/>
      <c r="C101" s="36"/>
      <c r="D101" s="36"/>
      <c r="E101" s="36"/>
      <c r="F101" s="36"/>
      <c r="G101" s="36"/>
      <c r="H101" s="36"/>
      <c r="I101" s="36"/>
      <c r="J101" s="36"/>
      <c r="K101" s="36"/>
      <c r="L101" s="36"/>
    </row>
    <row r="102" spans="1:12" x14ac:dyDescent="0.2">
      <c r="A102" s="13" t="s">
        <v>2</v>
      </c>
      <c r="B102" s="15">
        <f t="shared" ref="B102:G102" si="29">SUM(B103)</f>
        <v>0</v>
      </c>
      <c r="C102" s="15">
        <f t="shared" si="29"/>
        <v>0</v>
      </c>
      <c r="D102" s="15">
        <f t="shared" si="29"/>
        <v>0</v>
      </c>
      <c r="E102" s="15">
        <f t="shared" si="29"/>
        <v>250</v>
      </c>
      <c r="F102" s="15">
        <f t="shared" si="29"/>
        <v>0</v>
      </c>
      <c r="G102" s="15">
        <f t="shared" si="29"/>
        <v>250</v>
      </c>
      <c r="H102" s="15">
        <f>SUM(H103)</f>
        <v>0</v>
      </c>
      <c r="I102" s="15">
        <f t="shared" ref="I102:L102" si="30">SUM(I103)</f>
        <v>0</v>
      </c>
      <c r="J102" s="15">
        <f t="shared" si="30"/>
        <v>250</v>
      </c>
      <c r="K102" s="15">
        <f t="shared" si="30"/>
        <v>0</v>
      </c>
      <c r="L102" s="15">
        <f t="shared" si="30"/>
        <v>250</v>
      </c>
    </row>
    <row r="103" spans="1:12" x14ac:dyDescent="0.2">
      <c r="A103" s="40" t="s">
        <v>57</v>
      </c>
      <c r="B103" s="41"/>
      <c r="C103" s="42"/>
      <c r="D103" s="42"/>
      <c r="E103" s="42">
        <v>250</v>
      </c>
      <c r="F103" s="42"/>
      <c r="G103" s="42">
        <f>SUM(E103:F103)</f>
        <v>250</v>
      </c>
      <c r="H103" s="42"/>
      <c r="I103" s="42"/>
      <c r="J103" s="42">
        <f t="shared" ref="J103" si="31">SUM(E103,H103)</f>
        <v>250</v>
      </c>
      <c r="K103" s="42">
        <f t="shared" ref="K103" si="32">SUM(F103,I103)</f>
        <v>0</v>
      </c>
      <c r="L103" s="42">
        <f t="shared" ref="L103" si="33">SUM(J103:K103)</f>
        <v>250</v>
      </c>
    </row>
    <row r="104" spans="1:12" x14ac:dyDescent="0.2">
      <c r="A104" s="20"/>
      <c r="B104" s="21"/>
      <c r="C104" s="30"/>
      <c r="D104" s="29"/>
      <c r="E104" s="28"/>
      <c r="F104" s="30"/>
      <c r="G104" s="30"/>
      <c r="H104" s="30"/>
      <c r="I104" s="30"/>
      <c r="J104" s="30"/>
      <c r="K104" s="30"/>
      <c r="L104" s="30"/>
    </row>
    <row r="105" spans="1:12" ht="25.5" x14ac:dyDescent="0.2">
      <c r="A105" s="22" t="s">
        <v>58</v>
      </c>
      <c r="B105" s="23">
        <f>SUM(B99,B102)</f>
        <v>0</v>
      </c>
      <c r="C105" s="23">
        <f t="shared" ref="C105:L105" si="34">SUM(C99,C102)</f>
        <v>0</v>
      </c>
      <c r="D105" s="23">
        <f t="shared" si="34"/>
        <v>0</v>
      </c>
      <c r="E105" s="23">
        <f t="shared" si="34"/>
        <v>250</v>
      </c>
      <c r="F105" s="23">
        <f t="shared" si="34"/>
        <v>0</v>
      </c>
      <c r="G105" s="23">
        <f t="shared" si="34"/>
        <v>250</v>
      </c>
      <c r="H105" s="23">
        <f t="shared" si="34"/>
        <v>0</v>
      </c>
      <c r="I105" s="23">
        <f t="shared" si="34"/>
        <v>0</v>
      </c>
      <c r="J105" s="23">
        <f t="shared" si="34"/>
        <v>250</v>
      </c>
      <c r="K105" s="23">
        <f t="shared" si="34"/>
        <v>0</v>
      </c>
      <c r="L105" s="23">
        <f t="shared" si="34"/>
        <v>250</v>
      </c>
    </row>
    <row r="107" spans="1:12" x14ac:dyDescent="0.2">
      <c r="A107" s="13" t="s">
        <v>72</v>
      </c>
      <c r="B107" s="48"/>
      <c r="C107" s="28"/>
      <c r="D107" s="29"/>
      <c r="E107" s="28"/>
      <c r="F107" s="30"/>
      <c r="G107" s="30"/>
      <c r="H107" s="30"/>
      <c r="I107" s="30"/>
      <c r="J107" s="30"/>
      <c r="K107" s="30"/>
      <c r="L107" s="30"/>
    </row>
    <row r="108" spans="1:12" x14ac:dyDescent="0.2">
      <c r="A108" s="14"/>
      <c r="B108" s="48"/>
      <c r="C108" s="28"/>
      <c r="D108" s="29"/>
      <c r="E108" s="28"/>
      <c r="F108" s="30"/>
      <c r="G108" s="30"/>
      <c r="H108" s="30"/>
      <c r="I108" s="30"/>
      <c r="J108" s="30"/>
      <c r="K108" s="30"/>
      <c r="L108" s="30"/>
    </row>
    <row r="109" spans="1:12" x14ac:dyDescent="0.2">
      <c r="A109" s="13" t="s">
        <v>9</v>
      </c>
      <c r="B109" s="46">
        <f t="shared" ref="B109:G109" si="35">SUM(B110)</f>
        <v>0</v>
      </c>
      <c r="C109" s="46">
        <f t="shared" si="35"/>
        <v>0</v>
      </c>
      <c r="D109" s="46">
        <f t="shared" si="35"/>
        <v>0</v>
      </c>
      <c r="E109" s="46">
        <f t="shared" si="35"/>
        <v>0</v>
      </c>
      <c r="F109" s="46">
        <f t="shared" si="35"/>
        <v>0</v>
      </c>
      <c r="G109" s="46">
        <f t="shared" si="35"/>
        <v>0</v>
      </c>
      <c r="H109" s="46">
        <f>SUM(H110)</f>
        <v>821</v>
      </c>
      <c r="I109" s="46">
        <f t="shared" ref="I109:L109" si="36">SUM(I110)</f>
        <v>0</v>
      </c>
      <c r="J109" s="46">
        <f t="shared" si="36"/>
        <v>821</v>
      </c>
      <c r="K109" s="46">
        <f t="shared" si="36"/>
        <v>0</v>
      </c>
      <c r="L109" s="46">
        <f t="shared" si="36"/>
        <v>821</v>
      </c>
    </row>
    <row r="110" spans="1:12" x14ac:dyDescent="0.2">
      <c r="A110" s="52" t="s">
        <v>78</v>
      </c>
      <c r="B110" s="41"/>
      <c r="C110" s="42"/>
      <c r="D110" s="42"/>
      <c r="E110" s="42"/>
      <c r="F110" s="42"/>
      <c r="G110" s="42">
        <f>SUM(E110:F110)</f>
        <v>0</v>
      </c>
      <c r="H110" s="42">
        <v>821</v>
      </c>
      <c r="I110" s="42"/>
      <c r="J110" s="42">
        <f t="shared" ref="J110" si="37">SUM(E110,H110)</f>
        <v>821</v>
      </c>
      <c r="K110" s="42">
        <f t="shared" ref="K110" si="38">SUM(F110,I110)</f>
        <v>0</v>
      </c>
      <c r="L110" s="42">
        <f t="shared" ref="L110" si="39">SUM(J110:K110)</f>
        <v>821</v>
      </c>
    </row>
    <row r="111" spans="1:12" x14ac:dyDescent="0.2">
      <c r="A111" s="20"/>
      <c r="B111" s="21"/>
      <c r="C111" s="30"/>
      <c r="D111" s="29"/>
      <c r="E111" s="28"/>
      <c r="F111" s="30"/>
      <c r="G111" s="30"/>
      <c r="H111" s="30"/>
      <c r="I111" s="30"/>
      <c r="J111" s="30"/>
      <c r="K111" s="30"/>
      <c r="L111" s="30"/>
    </row>
    <row r="112" spans="1:12" ht="25.5" x14ac:dyDescent="0.2">
      <c r="A112" s="22" t="s">
        <v>75</v>
      </c>
      <c r="B112" s="23">
        <f>SUM(B109)</f>
        <v>0</v>
      </c>
      <c r="C112" s="23">
        <f t="shared" ref="C112:L112" si="40">SUM(C109)</f>
        <v>0</v>
      </c>
      <c r="D112" s="23">
        <f t="shared" si="40"/>
        <v>0</v>
      </c>
      <c r="E112" s="23">
        <f t="shared" si="40"/>
        <v>0</v>
      </c>
      <c r="F112" s="23">
        <f t="shared" si="40"/>
        <v>0</v>
      </c>
      <c r="G112" s="23">
        <f t="shared" si="40"/>
        <v>0</v>
      </c>
      <c r="H112" s="23">
        <f t="shared" si="40"/>
        <v>821</v>
      </c>
      <c r="I112" s="23">
        <f t="shared" si="40"/>
        <v>0</v>
      </c>
      <c r="J112" s="23">
        <f t="shared" si="40"/>
        <v>821</v>
      </c>
      <c r="K112" s="23">
        <f t="shared" si="40"/>
        <v>0</v>
      </c>
      <c r="L112" s="23">
        <f t="shared" si="40"/>
        <v>821</v>
      </c>
    </row>
    <row r="114" spans="1:12" x14ac:dyDescent="0.2">
      <c r="A114" s="13" t="s">
        <v>73</v>
      </c>
      <c r="B114" s="48"/>
      <c r="C114" s="28"/>
      <c r="D114" s="29"/>
      <c r="E114" s="28"/>
      <c r="F114" s="30"/>
      <c r="G114" s="30"/>
      <c r="H114" s="30"/>
      <c r="I114" s="30"/>
      <c r="J114" s="30"/>
      <c r="K114" s="30"/>
      <c r="L114" s="30"/>
    </row>
    <row r="115" spans="1:12" x14ac:dyDescent="0.2">
      <c r="A115" s="14"/>
      <c r="B115" s="48"/>
      <c r="C115" s="28"/>
      <c r="D115" s="29"/>
      <c r="E115" s="28"/>
      <c r="F115" s="30"/>
      <c r="G115" s="30"/>
      <c r="H115" s="30"/>
      <c r="I115" s="30"/>
      <c r="J115" s="30"/>
      <c r="K115" s="30"/>
      <c r="L115" s="30"/>
    </row>
    <row r="116" spans="1:12" x14ac:dyDescent="0.2">
      <c r="A116" s="13" t="s">
        <v>9</v>
      </c>
      <c r="B116" s="46">
        <f>SUM(B117:B118)</f>
        <v>0</v>
      </c>
      <c r="C116" s="46">
        <f t="shared" ref="C116:L116" si="41">SUM(C117:C118)</f>
        <v>0</v>
      </c>
      <c r="D116" s="46">
        <f t="shared" si="41"/>
        <v>0</v>
      </c>
      <c r="E116" s="46">
        <f t="shared" si="41"/>
        <v>0</v>
      </c>
      <c r="F116" s="46">
        <f t="shared" si="41"/>
        <v>0</v>
      </c>
      <c r="G116" s="46">
        <f t="shared" si="41"/>
        <v>0</v>
      </c>
      <c r="H116" s="46">
        <f t="shared" si="41"/>
        <v>564</v>
      </c>
      <c r="I116" s="46">
        <f t="shared" si="41"/>
        <v>0</v>
      </c>
      <c r="J116" s="46">
        <f t="shared" si="41"/>
        <v>564</v>
      </c>
      <c r="K116" s="46">
        <f t="shared" si="41"/>
        <v>0</v>
      </c>
      <c r="L116" s="46">
        <f t="shared" si="41"/>
        <v>564</v>
      </c>
    </row>
    <row r="117" spans="1:12" ht="12.75" customHeight="1" x14ac:dyDescent="0.2">
      <c r="A117" s="53" t="s">
        <v>80</v>
      </c>
      <c r="B117" s="48"/>
      <c r="C117" s="48"/>
      <c r="D117" s="48">
        <f>SUM(B117:C117)</f>
        <v>0</v>
      </c>
      <c r="E117" s="48"/>
      <c r="F117" s="48"/>
      <c r="G117" s="48">
        <f>SUM(E117:F117)</f>
        <v>0</v>
      </c>
      <c r="H117" s="48">
        <v>24</v>
      </c>
      <c r="I117" s="48"/>
      <c r="J117" s="48">
        <f>SUM(E117,H117)</f>
        <v>24</v>
      </c>
      <c r="K117" s="48">
        <f>SUM(F117,I117)</f>
        <v>0</v>
      </c>
      <c r="L117" s="48">
        <f>SUM(J117:K117)</f>
        <v>24</v>
      </c>
    </row>
    <row r="118" spans="1:12" s="43" customFormat="1" ht="12.75" customHeight="1" x14ac:dyDescent="0.2">
      <c r="A118" s="52" t="s">
        <v>79</v>
      </c>
      <c r="B118" s="21"/>
      <c r="C118" s="48"/>
      <c r="D118" s="48"/>
      <c r="E118" s="48"/>
      <c r="F118" s="48"/>
      <c r="G118" s="48"/>
      <c r="H118" s="48">
        <v>540</v>
      </c>
      <c r="I118" s="48"/>
      <c r="J118" s="48">
        <f>SUM(E118,H118)</f>
        <v>540</v>
      </c>
      <c r="K118" s="48">
        <f>SUM(F118,I118)</f>
        <v>0</v>
      </c>
      <c r="L118" s="48">
        <f>SUM(J118:K118)</f>
        <v>540</v>
      </c>
    </row>
    <row r="119" spans="1:12" x14ac:dyDescent="0.2">
      <c r="A119" s="20"/>
      <c r="B119" s="21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x14ac:dyDescent="0.2">
      <c r="A120" s="13" t="s">
        <v>2</v>
      </c>
      <c r="B120" s="46">
        <f t="shared" ref="B120:G120" si="42">SUM(B121)</f>
        <v>0</v>
      </c>
      <c r="C120" s="46">
        <f t="shared" si="42"/>
        <v>0</v>
      </c>
      <c r="D120" s="46">
        <f t="shared" si="42"/>
        <v>0</v>
      </c>
      <c r="E120" s="46">
        <f t="shared" si="42"/>
        <v>0</v>
      </c>
      <c r="F120" s="46">
        <f t="shared" si="42"/>
        <v>0</v>
      </c>
      <c r="G120" s="46">
        <f t="shared" si="42"/>
        <v>0</v>
      </c>
      <c r="H120" s="46">
        <f>SUM(H121)</f>
        <v>0</v>
      </c>
      <c r="I120" s="46">
        <f t="shared" ref="I120:L120" si="43">SUM(I121)</f>
        <v>0</v>
      </c>
      <c r="J120" s="46">
        <f t="shared" si="43"/>
        <v>0</v>
      </c>
      <c r="K120" s="46">
        <f t="shared" si="43"/>
        <v>0</v>
      </c>
      <c r="L120" s="46">
        <f t="shared" si="43"/>
        <v>0</v>
      </c>
    </row>
    <row r="121" spans="1:12" x14ac:dyDescent="0.2">
      <c r="A121" s="40"/>
      <c r="B121" s="41"/>
      <c r="C121" s="42"/>
      <c r="D121" s="42"/>
      <c r="E121" s="42"/>
      <c r="F121" s="42"/>
      <c r="G121" s="42">
        <f>SUM(E121:F121)</f>
        <v>0</v>
      </c>
      <c r="H121" s="42"/>
      <c r="I121" s="42"/>
      <c r="J121" s="42">
        <f t="shared" ref="J121" si="44">SUM(E121,H121)</f>
        <v>0</v>
      </c>
      <c r="K121" s="42">
        <f t="shared" ref="K121" si="45">SUM(F121,I121)</f>
        <v>0</v>
      </c>
      <c r="L121" s="42">
        <f t="shared" ref="L121" si="46">SUM(J121:K121)</f>
        <v>0</v>
      </c>
    </row>
    <row r="122" spans="1:12" x14ac:dyDescent="0.2">
      <c r="A122" s="20"/>
      <c r="B122" s="21"/>
      <c r="C122" s="30"/>
      <c r="D122" s="29"/>
      <c r="E122" s="28"/>
      <c r="F122" s="30"/>
      <c r="G122" s="30"/>
      <c r="H122" s="30"/>
      <c r="I122" s="30"/>
      <c r="J122" s="30"/>
      <c r="K122" s="30"/>
      <c r="L122" s="30"/>
    </row>
    <row r="123" spans="1:12" ht="25.5" x14ac:dyDescent="0.2">
      <c r="A123" s="22" t="s">
        <v>74</v>
      </c>
      <c r="B123" s="23">
        <f>SUM(B116,B120)</f>
        <v>0</v>
      </c>
      <c r="C123" s="23">
        <f t="shared" ref="C123:L123" si="47">SUM(C116,C120)</f>
        <v>0</v>
      </c>
      <c r="D123" s="23">
        <f t="shared" si="47"/>
        <v>0</v>
      </c>
      <c r="E123" s="23">
        <f t="shared" si="47"/>
        <v>0</v>
      </c>
      <c r="F123" s="23">
        <f t="shared" si="47"/>
        <v>0</v>
      </c>
      <c r="G123" s="23">
        <f t="shared" si="47"/>
        <v>0</v>
      </c>
      <c r="H123" s="23">
        <f t="shared" si="47"/>
        <v>564</v>
      </c>
      <c r="I123" s="23">
        <f t="shared" si="47"/>
        <v>0</v>
      </c>
      <c r="J123" s="23">
        <f t="shared" si="47"/>
        <v>564</v>
      </c>
      <c r="K123" s="23">
        <f t="shared" si="47"/>
        <v>0</v>
      </c>
      <c r="L123" s="23">
        <f t="shared" si="47"/>
        <v>564</v>
      </c>
    </row>
    <row r="125" spans="1:12" x14ac:dyDescent="0.2">
      <c r="A125" s="13" t="s">
        <v>76</v>
      </c>
      <c r="B125" s="48"/>
      <c r="C125" s="28"/>
      <c r="D125" s="29"/>
      <c r="E125" s="28"/>
      <c r="F125" s="30"/>
      <c r="G125" s="30"/>
      <c r="H125" s="30"/>
      <c r="I125" s="30"/>
      <c r="J125" s="30"/>
      <c r="K125" s="30"/>
      <c r="L125" s="30"/>
    </row>
    <row r="126" spans="1:12" x14ac:dyDescent="0.2">
      <c r="A126" s="14"/>
      <c r="B126" s="48"/>
      <c r="C126" s="28"/>
      <c r="D126" s="29"/>
      <c r="E126" s="28"/>
      <c r="F126" s="30"/>
      <c r="G126" s="30"/>
      <c r="H126" s="30"/>
      <c r="I126" s="30"/>
      <c r="J126" s="30"/>
      <c r="K126" s="30"/>
      <c r="L126" s="30"/>
    </row>
    <row r="127" spans="1:12" x14ac:dyDescent="0.2">
      <c r="A127" s="13" t="s">
        <v>8</v>
      </c>
      <c r="B127" s="46">
        <f>SUM(B128:B129)</f>
        <v>0</v>
      </c>
      <c r="C127" s="46">
        <f t="shared" ref="C127:L127" si="48">SUM(C128:C129)</f>
        <v>0</v>
      </c>
      <c r="D127" s="46">
        <f t="shared" si="48"/>
        <v>0</v>
      </c>
      <c r="E127" s="46">
        <f t="shared" si="48"/>
        <v>0</v>
      </c>
      <c r="F127" s="46">
        <f t="shared" si="48"/>
        <v>0</v>
      </c>
      <c r="G127" s="46">
        <f t="shared" si="48"/>
        <v>0</v>
      </c>
      <c r="H127" s="46">
        <f t="shared" si="48"/>
        <v>2100</v>
      </c>
      <c r="I127" s="46">
        <f t="shared" si="48"/>
        <v>0</v>
      </c>
      <c r="J127" s="46">
        <f t="shared" si="48"/>
        <v>2100</v>
      </c>
      <c r="K127" s="46">
        <f t="shared" si="48"/>
        <v>0</v>
      </c>
      <c r="L127" s="46">
        <f t="shared" si="48"/>
        <v>2100</v>
      </c>
    </row>
    <row r="128" spans="1:12" x14ac:dyDescent="0.2">
      <c r="A128" s="53" t="s">
        <v>81</v>
      </c>
      <c r="B128" s="48"/>
      <c r="C128" s="48"/>
      <c r="D128" s="48">
        <f>SUM(B128:C128)</f>
        <v>0</v>
      </c>
      <c r="E128" s="48"/>
      <c r="F128" s="48"/>
      <c r="G128" s="48">
        <f>SUM(E128:F128)</f>
        <v>0</v>
      </c>
      <c r="H128" s="48">
        <v>600</v>
      </c>
      <c r="I128" s="48"/>
      <c r="J128" s="48">
        <f>SUM(E128,H128)</f>
        <v>600</v>
      </c>
      <c r="K128" s="48">
        <f>SUM(F128,I128)</f>
        <v>0</v>
      </c>
      <c r="L128" s="48">
        <f>SUM(J128:K128)</f>
        <v>600</v>
      </c>
    </row>
    <row r="129" spans="1:12" s="43" customFormat="1" x14ac:dyDescent="0.2">
      <c r="A129" s="53" t="s">
        <v>82</v>
      </c>
      <c r="B129" s="21"/>
      <c r="C129" s="48"/>
      <c r="D129" s="48"/>
      <c r="E129" s="48"/>
      <c r="F129" s="48"/>
      <c r="G129" s="48"/>
      <c r="H129" s="48">
        <v>1500</v>
      </c>
      <c r="I129" s="48"/>
      <c r="J129" s="48">
        <f>SUM(E129,H129)</f>
        <v>1500</v>
      </c>
      <c r="K129" s="48">
        <f>SUM(F129,I129)</f>
        <v>0</v>
      </c>
      <c r="L129" s="48">
        <f>SUM(J129:K129)</f>
        <v>1500</v>
      </c>
    </row>
    <row r="130" spans="1:12" x14ac:dyDescent="0.2">
      <c r="A130" s="20"/>
      <c r="B130" s="21"/>
      <c r="C130" s="48"/>
      <c r="D130" s="48"/>
      <c r="E130" s="48"/>
      <c r="F130" s="48"/>
      <c r="G130" s="48"/>
      <c r="H130" s="48"/>
      <c r="I130" s="48"/>
      <c r="J130" s="48"/>
      <c r="K130" s="48"/>
      <c r="L130" s="48"/>
    </row>
    <row r="131" spans="1:12" x14ac:dyDescent="0.2">
      <c r="A131" s="13" t="s">
        <v>2</v>
      </c>
      <c r="B131" s="46">
        <f t="shared" ref="B131:G131" si="49">SUM(B132)</f>
        <v>0</v>
      </c>
      <c r="C131" s="46">
        <f t="shared" si="49"/>
        <v>0</v>
      </c>
      <c r="D131" s="46">
        <f t="shared" si="49"/>
        <v>0</v>
      </c>
      <c r="E131" s="46">
        <f t="shared" si="49"/>
        <v>0</v>
      </c>
      <c r="F131" s="46">
        <f t="shared" si="49"/>
        <v>0</v>
      </c>
      <c r="G131" s="46">
        <f t="shared" si="49"/>
        <v>0</v>
      </c>
      <c r="H131" s="46">
        <f>SUM(H132)</f>
        <v>0</v>
      </c>
      <c r="I131" s="46">
        <f t="shared" ref="I131:L131" si="50">SUM(I132)</f>
        <v>0</v>
      </c>
      <c r="J131" s="46">
        <f t="shared" si="50"/>
        <v>0</v>
      </c>
      <c r="K131" s="46">
        <f t="shared" si="50"/>
        <v>0</v>
      </c>
      <c r="L131" s="46">
        <f t="shared" si="50"/>
        <v>0</v>
      </c>
    </row>
    <row r="132" spans="1:12" x14ac:dyDescent="0.2">
      <c r="A132" s="52"/>
      <c r="B132" s="41"/>
      <c r="C132" s="42"/>
      <c r="D132" s="42"/>
      <c r="E132" s="42"/>
      <c r="F132" s="42"/>
      <c r="G132" s="42">
        <f>SUM(E132:F132)</f>
        <v>0</v>
      </c>
      <c r="H132" s="42"/>
      <c r="I132" s="42"/>
      <c r="J132" s="42">
        <f t="shared" ref="J132" si="51">SUM(E132,H132)</f>
        <v>0</v>
      </c>
      <c r="K132" s="42">
        <f t="shared" ref="K132" si="52">SUM(F132,I132)</f>
        <v>0</v>
      </c>
      <c r="L132" s="42">
        <f t="shared" ref="L132" si="53">SUM(J132:K132)</f>
        <v>0</v>
      </c>
    </row>
    <row r="133" spans="1:12" x14ac:dyDescent="0.2">
      <c r="A133" s="20"/>
      <c r="B133" s="21"/>
      <c r="C133" s="30"/>
      <c r="D133" s="29"/>
      <c r="E133" s="28"/>
      <c r="F133" s="30"/>
      <c r="G133" s="30"/>
      <c r="H133" s="30"/>
      <c r="I133" s="30"/>
      <c r="J133" s="30"/>
      <c r="K133" s="30"/>
      <c r="L133" s="30"/>
    </row>
    <row r="134" spans="1:12" ht="25.5" x14ac:dyDescent="0.2">
      <c r="A134" s="22" t="s">
        <v>77</v>
      </c>
      <c r="B134" s="23">
        <f>SUM(B127,B131)</f>
        <v>0</v>
      </c>
      <c r="C134" s="23">
        <f t="shared" ref="C134:L134" si="54">SUM(C127,C131)</f>
        <v>0</v>
      </c>
      <c r="D134" s="23">
        <f t="shared" si="54"/>
        <v>0</v>
      </c>
      <c r="E134" s="23">
        <f t="shared" si="54"/>
        <v>0</v>
      </c>
      <c r="F134" s="23">
        <f t="shared" si="54"/>
        <v>0</v>
      </c>
      <c r="G134" s="23">
        <f t="shared" si="54"/>
        <v>0</v>
      </c>
      <c r="H134" s="23">
        <f t="shared" si="54"/>
        <v>2100</v>
      </c>
      <c r="I134" s="23">
        <f t="shared" si="54"/>
        <v>0</v>
      </c>
      <c r="J134" s="23">
        <f t="shared" si="54"/>
        <v>2100</v>
      </c>
      <c r="K134" s="23">
        <f t="shared" si="54"/>
        <v>0</v>
      </c>
      <c r="L134" s="23">
        <f t="shared" si="54"/>
        <v>2100</v>
      </c>
    </row>
  </sheetData>
  <mergeCells count="11">
    <mergeCell ref="K1:L1"/>
    <mergeCell ref="C7:C8"/>
    <mergeCell ref="D7:D8"/>
    <mergeCell ref="E7:G7"/>
    <mergeCell ref="H7:I7"/>
    <mergeCell ref="J7:L7"/>
    <mergeCell ref="A6:B6"/>
    <mergeCell ref="A4:B4"/>
    <mergeCell ref="A7:A8"/>
    <mergeCell ref="B7:B8"/>
    <mergeCell ref="A3:L3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0" orientation="portrait" r:id="rId1"/>
  <rowBreaks count="1" manualBreakCount="1">
    <brk id="10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2022-03-30T09:37:37Z</cp:lastPrinted>
  <dcterms:created xsi:type="dcterms:W3CDTF">2014-01-10T08:24:40Z</dcterms:created>
  <dcterms:modified xsi:type="dcterms:W3CDTF">2022-05-24T13:39:30Z</dcterms:modified>
</cp:coreProperties>
</file>