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13_ncr:1_{EDD99A7E-ADFB-4710-A486-21E8B9A573C8}" xr6:coauthVersionLast="47" xr6:coauthVersionMax="47" xr10:uidLastSave="{00000000-0000-0000-0000-000000000000}"/>
  <bookViews>
    <workbookView xWindow="1080" yWindow="1080" windowWidth="21405" windowHeight="11295" xr2:uid="{E7ED1695-F253-48E5-BFC3-A86E358A7D1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Munka1!$A$1:$I$253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1" l="1"/>
  <c r="B250" i="1"/>
  <c r="C250" i="1"/>
  <c r="D250" i="1"/>
  <c r="E250" i="1"/>
  <c r="F250" i="1"/>
  <c r="H250" i="1"/>
  <c r="B248" i="1"/>
  <c r="H60" i="1"/>
  <c r="G60" i="1"/>
  <c r="G250" i="1" s="1"/>
  <c r="D60" i="1"/>
  <c r="H123" i="1"/>
  <c r="G123" i="1"/>
  <c r="I123" i="1" s="1"/>
  <c r="D123" i="1"/>
  <c r="H186" i="1"/>
  <c r="G186" i="1"/>
  <c r="I186" i="1" s="1"/>
  <c r="D186" i="1"/>
  <c r="I60" i="1" l="1"/>
  <c r="I250" i="1" s="1"/>
  <c r="E199" i="1" l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7" i="1"/>
  <c r="F207" i="1"/>
  <c r="E208" i="1"/>
  <c r="F208" i="1"/>
  <c r="E210" i="1"/>
  <c r="F210" i="1"/>
  <c r="E211" i="1"/>
  <c r="F211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3" i="1"/>
  <c r="F223" i="1"/>
  <c r="E224" i="1"/>
  <c r="F224" i="1"/>
  <c r="E225" i="1"/>
  <c r="F225" i="1"/>
  <c r="E226" i="1"/>
  <c r="F226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7" i="1"/>
  <c r="F237" i="1"/>
  <c r="E238" i="1"/>
  <c r="F238" i="1"/>
  <c r="E239" i="1"/>
  <c r="F239" i="1"/>
  <c r="E241" i="1"/>
  <c r="F241" i="1"/>
  <c r="E242" i="1"/>
  <c r="F242" i="1"/>
  <c r="E244" i="1"/>
  <c r="F244" i="1"/>
  <c r="E245" i="1"/>
  <c r="F245" i="1"/>
  <c r="E248" i="1"/>
  <c r="F248" i="1"/>
  <c r="E249" i="1"/>
  <c r="F249" i="1"/>
  <c r="E251" i="1"/>
  <c r="F251" i="1"/>
  <c r="I196" i="1"/>
  <c r="I132" i="1"/>
  <c r="F188" i="1"/>
  <c r="E188" i="1"/>
  <c r="H187" i="1"/>
  <c r="G187" i="1"/>
  <c r="H185" i="1"/>
  <c r="G185" i="1"/>
  <c r="H184" i="1"/>
  <c r="G184" i="1"/>
  <c r="I184" i="1" s="1"/>
  <c r="F182" i="1"/>
  <c r="E182" i="1"/>
  <c r="H181" i="1"/>
  <c r="G181" i="1"/>
  <c r="I181" i="1" s="1"/>
  <c r="H180" i="1"/>
  <c r="G180" i="1"/>
  <c r="F179" i="1"/>
  <c r="E179" i="1"/>
  <c r="H178" i="1"/>
  <c r="G178" i="1"/>
  <c r="H177" i="1"/>
  <c r="G177" i="1"/>
  <c r="F176" i="1"/>
  <c r="E176" i="1"/>
  <c r="H175" i="1"/>
  <c r="G175" i="1"/>
  <c r="H174" i="1"/>
  <c r="G174" i="1"/>
  <c r="H173" i="1"/>
  <c r="G173" i="1"/>
  <c r="I173" i="1" s="1"/>
  <c r="F172" i="1"/>
  <c r="E172" i="1"/>
  <c r="H171" i="1"/>
  <c r="G171" i="1"/>
  <c r="I171" i="1" s="1"/>
  <c r="H170" i="1"/>
  <c r="G170" i="1"/>
  <c r="H169" i="1"/>
  <c r="G169" i="1"/>
  <c r="H168" i="1"/>
  <c r="G168" i="1"/>
  <c r="H167" i="1"/>
  <c r="G167" i="1"/>
  <c r="I167" i="1" s="1"/>
  <c r="H166" i="1"/>
  <c r="G166" i="1"/>
  <c r="H165" i="1"/>
  <c r="G165" i="1"/>
  <c r="H164" i="1"/>
  <c r="G164" i="1"/>
  <c r="H163" i="1"/>
  <c r="G163" i="1"/>
  <c r="I163" i="1" s="1"/>
  <c r="H162" i="1"/>
  <c r="G162" i="1"/>
  <c r="H161" i="1"/>
  <c r="G161" i="1"/>
  <c r="H160" i="1"/>
  <c r="G160" i="1"/>
  <c r="H159" i="1"/>
  <c r="G159" i="1"/>
  <c r="F158" i="1"/>
  <c r="E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I149" i="1" s="1"/>
  <c r="F148" i="1"/>
  <c r="E148" i="1"/>
  <c r="H147" i="1"/>
  <c r="G147" i="1"/>
  <c r="I147" i="1" s="1"/>
  <c r="H146" i="1"/>
  <c r="G146" i="1"/>
  <c r="F145" i="1"/>
  <c r="E145" i="1"/>
  <c r="H144" i="1"/>
  <c r="G144" i="1"/>
  <c r="H143" i="1"/>
  <c r="G143" i="1"/>
  <c r="G145" i="1" s="1"/>
  <c r="F142" i="1"/>
  <c r="E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I69" i="1"/>
  <c r="F125" i="1"/>
  <c r="E125" i="1"/>
  <c r="H124" i="1"/>
  <c r="G124" i="1"/>
  <c r="H122" i="1"/>
  <c r="G122" i="1"/>
  <c r="I122" i="1" s="1"/>
  <c r="H121" i="1"/>
  <c r="G121" i="1"/>
  <c r="F119" i="1"/>
  <c r="E119" i="1"/>
  <c r="H118" i="1"/>
  <c r="G118" i="1"/>
  <c r="H117" i="1"/>
  <c r="G117" i="1"/>
  <c r="I117" i="1" s="1"/>
  <c r="F116" i="1"/>
  <c r="E116" i="1"/>
  <c r="H115" i="1"/>
  <c r="G115" i="1"/>
  <c r="I115" i="1" s="1"/>
  <c r="H114" i="1"/>
  <c r="G114" i="1"/>
  <c r="F113" i="1"/>
  <c r="E113" i="1"/>
  <c r="H112" i="1"/>
  <c r="G112" i="1"/>
  <c r="H111" i="1"/>
  <c r="G111" i="1"/>
  <c r="H110" i="1"/>
  <c r="G110" i="1"/>
  <c r="F109" i="1"/>
  <c r="E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F95" i="1"/>
  <c r="E95" i="1"/>
  <c r="H94" i="1"/>
  <c r="G94" i="1"/>
  <c r="H93" i="1"/>
  <c r="G93" i="1"/>
  <c r="H92" i="1"/>
  <c r="G92" i="1"/>
  <c r="H91" i="1"/>
  <c r="G91" i="1"/>
  <c r="H90" i="1"/>
  <c r="G90" i="1"/>
  <c r="H89" i="1"/>
  <c r="G89" i="1"/>
  <c r="I89" i="1" s="1"/>
  <c r="H88" i="1"/>
  <c r="G88" i="1"/>
  <c r="H87" i="1"/>
  <c r="G87" i="1"/>
  <c r="H86" i="1"/>
  <c r="G86" i="1"/>
  <c r="F85" i="1"/>
  <c r="E85" i="1"/>
  <c r="H84" i="1"/>
  <c r="G84" i="1"/>
  <c r="H83" i="1"/>
  <c r="G83" i="1"/>
  <c r="F82" i="1"/>
  <c r="E82" i="1"/>
  <c r="H81" i="1"/>
  <c r="G81" i="1"/>
  <c r="H80" i="1"/>
  <c r="H82" i="1" s="1"/>
  <c r="G80" i="1"/>
  <c r="F79" i="1"/>
  <c r="E79" i="1"/>
  <c r="H78" i="1"/>
  <c r="G78" i="1"/>
  <c r="H77" i="1"/>
  <c r="G77" i="1"/>
  <c r="H76" i="1"/>
  <c r="G76" i="1"/>
  <c r="H75" i="1"/>
  <c r="G75" i="1"/>
  <c r="I75" i="1" s="1"/>
  <c r="H74" i="1"/>
  <c r="G74" i="1"/>
  <c r="H73" i="1"/>
  <c r="G73" i="1"/>
  <c r="H72" i="1"/>
  <c r="G72" i="1"/>
  <c r="E62" i="1"/>
  <c r="F62" i="1"/>
  <c r="E56" i="1"/>
  <c r="F56" i="1"/>
  <c r="E53" i="1"/>
  <c r="F53" i="1"/>
  <c r="E50" i="1"/>
  <c r="F50" i="1"/>
  <c r="E46" i="1"/>
  <c r="F46" i="1"/>
  <c r="E32" i="1"/>
  <c r="F32" i="1"/>
  <c r="E22" i="1"/>
  <c r="F22" i="1"/>
  <c r="E19" i="1"/>
  <c r="F19" i="1"/>
  <c r="E16" i="1"/>
  <c r="F16" i="1"/>
  <c r="G10" i="1"/>
  <c r="H10" i="1"/>
  <c r="G11" i="1"/>
  <c r="H11" i="1"/>
  <c r="G12" i="1"/>
  <c r="H12" i="1"/>
  <c r="G13" i="1"/>
  <c r="H13" i="1"/>
  <c r="H14" i="1"/>
  <c r="G15" i="1"/>
  <c r="H15" i="1"/>
  <c r="H17" i="1"/>
  <c r="H19" i="1" s="1"/>
  <c r="G18" i="1"/>
  <c r="H18" i="1"/>
  <c r="H208" i="1" s="1"/>
  <c r="G20" i="1"/>
  <c r="H20" i="1"/>
  <c r="G21" i="1"/>
  <c r="H21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3" i="1"/>
  <c r="H33" i="1"/>
  <c r="G34" i="1"/>
  <c r="H34" i="1"/>
  <c r="G35" i="1"/>
  <c r="H35" i="1"/>
  <c r="H225" i="1" s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H235" i="1" s="1"/>
  <c r="G47" i="1"/>
  <c r="H47" i="1"/>
  <c r="G48" i="1"/>
  <c r="H48" i="1"/>
  <c r="I48" i="1" s="1"/>
  <c r="G49" i="1"/>
  <c r="H49" i="1"/>
  <c r="G51" i="1"/>
  <c r="H51" i="1"/>
  <c r="G52" i="1"/>
  <c r="H52" i="1"/>
  <c r="G54" i="1"/>
  <c r="H54" i="1"/>
  <c r="G55" i="1"/>
  <c r="H55" i="1"/>
  <c r="G58" i="1"/>
  <c r="H58" i="1"/>
  <c r="G59" i="1"/>
  <c r="H59" i="1"/>
  <c r="G61" i="1"/>
  <c r="H61" i="1"/>
  <c r="H9" i="1"/>
  <c r="F206" i="1" l="1"/>
  <c r="G230" i="1"/>
  <c r="G228" i="1"/>
  <c r="G226" i="1"/>
  <c r="G219" i="1"/>
  <c r="G210" i="1"/>
  <c r="I13" i="1"/>
  <c r="I136" i="1"/>
  <c r="I146" i="1"/>
  <c r="I148" i="1" s="1"/>
  <c r="E212" i="1"/>
  <c r="I37" i="1"/>
  <c r="H204" i="1"/>
  <c r="H249" i="1"/>
  <c r="H245" i="1"/>
  <c r="H242" i="1"/>
  <c r="H239" i="1"/>
  <c r="H237" i="1"/>
  <c r="H228" i="1"/>
  <c r="H221" i="1"/>
  <c r="H215" i="1"/>
  <c r="H213" i="1"/>
  <c r="G202" i="1"/>
  <c r="I10" i="1"/>
  <c r="E222" i="1"/>
  <c r="E246" i="1"/>
  <c r="I74" i="1"/>
  <c r="I135" i="1"/>
  <c r="I152" i="1"/>
  <c r="I166" i="1"/>
  <c r="H176" i="1"/>
  <c r="G50" i="1"/>
  <c r="H205" i="1"/>
  <c r="E240" i="1"/>
  <c r="H233" i="1"/>
  <c r="H231" i="1"/>
  <c r="H229" i="1"/>
  <c r="H220" i="1"/>
  <c r="H224" i="1"/>
  <c r="I105" i="1"/>
  <c r="I138" i="1"/>
  <c r="I140" i="1"/>
  <c r="I144" i="1"/>
  <c r="I25" i="1"/>
  <c r="G225" i="1"/>
  <c r="G223" i="1"/>
  <c r="G218" i="1"/>
  <c r="F222" i="1"/>
  <c r="I84" i="1"/>
  <c r="I88" i="1"/>
  <c r="I90" i="1"/>
  <c r="I92" i="1"/>
  <c r="I100" i="1"/>
  <c r="I102" i="1"/>
  <c r="I104" i="1"/>
  <c r="I106" i="1"/>
  <c r="I108" i="1"/>
  <c r="I112" i="1"/>
  <c r="I118" i="1"/>
  <c r="I121" i="1"/>
  <c r="G176" i="1"/>
  <c r="I178" i="1"/>
  <c r="I185" i="1"/>
  <c r="H50" i="1"/>
  <c r="H53" i="1"/>
  <c r="I59" i="1"/>
  <c r="G232" i="1"/>
  <c r="H201" i="1"/>
  <c r="I78" i="1"/>
  <c r="I141" i="1"/>
  <c r="I143" i="1"/>
  <c r="I145" i="1" s="1"/>
  <c r="F209" i="1"/>
  <c r="G229" i="1"/>
  <c r="I170" i="1"/>
  <c r="F240" i="1"/>
  <c r="I29" i="1"/>
  <c r="H211" i="1"/>
  <c r="G203" i="1"/>
  <c r="I11" i="1"/>
  <c r="F212" i="1"/>
  <c r="E252" i="1"/>
  <c r="I98" i="1"/>
  <c r="G116" i="1"/>
  <c r="G125" i="1"/>
  <c r="I155" i="1"/>
  <c r="I161" i="1"/>
  <c r="G251" i="1"/>
  <c r="G248" i="1"/>
  <c r="G235" i="1"/>
  <c r="I43" i="1"/>
  <c r="I33" i="1"/>
  <c r="H219" i="1"/>
  <c r="H217" i="1"/>
  <c r="G214" i="1"/>
  <c r="H85" i="1"/>
  <c r="I87" i="1"/>
  <c r="I93" i="1"/>
  <c r="I99" i="1"/>
  <c r="I107" i="1"/>
  <c r="G238" i="1"/>
  <c r="H116" i="1"/>
  <c r="F243" i="1"/>
  <c r="H248" i="1"/>
  <c r="H142" i="1"/>
  <c r="H148" i="1"/>
  <c r="I154" i="1"/>
  <c r="I156" i="1"/>
  <c r="I160" i="1"/>
  <c r="I162" i="1"/>
  <c r="I164" i="1"/>
  <c r="G249" i="1"/>
  <c r="I51" i="1"/>
  <c r="G241" i="1"/>
  <c r="G53" i="1"/>
  <c r="I34" i="1"/>
  <c r="G224" i="1"/>
  <c r="I24" i="1"/>
  <c r="H214" i="1"/>
  <c r="G82" i="1"/>
  <c r="I80" i="1"/>
  <c r="I82" i="1" s="1"/>
  <c r="I39" i="1"/>
  <c r="I31" i="1"/>
  <c r="G211" i="1"/>
  <c r="I21" i="1"/>
  <c r="H203" i="1"/>
  <c r="G46" i="1"/>
  <c r="I111" i="1"/>
  <c r="I114" i="1"/>
  <c r="I116" i="1" s="1"/>
  <c r="I124" i="1"/>
  <c r="G242" i="1"/>
  <c r="H232" i="1"/>
  <c r="I44" i="1"/>
  <c r="H234" i="1"/>
  <c r="I35" i="1"/>
  <c r="I27" i="1"/>
  <c r="G217" i="1"/>
  <c r="H207" i="1"/>
  <c r="E57" i="1"/>
  <c r="F236" i="1"/>
  <c r="F57" i="1"/>
  <c r="F63" i="1" s="1"/>
  <c r="F246" i="1"/>
  <c r="H109" i="1"/>
  <c r="E183" i="1"/>
  <c r="E189" i="1" s="1"/>
  <c r="G188" i="1"/>
  <c r="H238" i="1"/>
  <c r="G233" i="1"/>
  <c r="G221" i="1"/>
  <c r="G200" i="1"/>
  <c r="I54" i="1"/>
  <c r="G244" i="1"/>
  <c r="I26" i="1"/>
  <c r="G216" i="1"/>
  <c r="E120" i="1"/>
  <c r="E126" i="1" s="1"/>
  <c r="E209" i="1"/>
  <c r="G95" i="1"/>
  <c r="G213" i="1"/>
  <c r="G182" i="1"/>
  <c r="I180" i="1"/>
  <c r="I182" i="1" s="1"/>
  <c r="G231" i="1"/>
  <c r="I41" i="1"/>
  <c r="I18" i="1"/>
  <c r="G56" i="1"/>
  <c r="I73" i="1"/>
  <c r="H172" i="1"/>
  <c r="I165" i="1"/>
  <c r="H241" i="1"/>
  <c r="H199" i="1"/>
  <c r="H16" i="1"/>
  <c r="I55" i="1"/>
  <c r="G245" i="1"/>
  <c r="I49" i="1"/>
  <c r="I47" i="1"/>
  <c r="G237" i="1"/>
  <c r="I40" i="1"/>
  <c r="H230" i="1"/>
  <c r="H46" i="1"/>
  <c r="H236" i="1" s="1"/>
  <c r="H223" i="1"/>
  <c r="H32" i="1"/>
  <c r="H251" i="1"/>
  <c r="I58" i="1"/>
  <c r="I248" i="1" s="1"/>
  <c r="H62" i="1"/>
  <c r="H56" i="1"/>
  <c r="H244" i="1"/>
  <c r="I238" i="1"/>
  <c r="I45" i="1"/>
  <c r="G234" i="1"/>
  <c r="I42" i="1"/>
  <c r="G215" i="1"/>
  <c r="G22" i="1"/>
  <c r="I12" i="1"/>
  <c r="H202" i="1"/>
  <c r="H200" i="1"/>
  <c r="H22" i="1"/>
  <c r="E243" i="1"/>
  <c r="H216" i="1"/>
  <c r="I91" i="1"/>
  <c r="I187" i="1"/>
  <c r="G239" i="1"/>
  <c r="G208" i="1"/>
  <c r="I52" i="1"/>
  <c r="I242" i="1" s="1"/>
  <c r="I38" i="1"/>
  <c r="I36" i="1"/>
  <c r="I30" i="1"/>
  <c r="I28" i="1"/>
  <c r="I218" i="1" s="1"/>
  <c r="I23" i="1"/>
  <c r="I20" i="1"/>
  <c r="I15" i="1"/>
  <c r="E236" i="1"/>
  <c r="G79" i="1"/>
  <c r="I77" i="1"/>
  <c r="F120" i="1"/>
  <c r="F126" i="1" s="1"/>
  <c r="H95" i="1"/>
  <c r="I97" i="1"/>
  <c r="G113" i="1"/>
  <c r="F183" i="1"/>
  <c r="F189" i="1" s="1"/>
  <c r="G148" i="1"/>
  <c r="H158" i="1"/>
  <c r="I151" i="1"/>
  <c r="I153" i="1"/>
  <c r="I169" i="1"/>
  <c r="I233" i="1" s="1"/>
  <c r="G179" i="1"/>
  <c r="H182" i="1"/>
  <c r="G220" i="1"/>
  <c r="G32" i="1"/>
  <c r="I76" i="1"/>
  <c r="I81" i="1"/>
  <c r="I83" i="1"/>
  <c r="I94" i="1"/>
  <c r="I96" i="1"/>
  <c r="I101" i="1"/>
  <c r="I103" i="1"/>
  <c r="H119" i="1"/>
  <c r="H125" i="1"/>
  <c r="I137" i="1"/>
  <c r="I139" i="1"/>
  <c r="I150" i="1"/>
  <c r="I157" i="1"/>
  <c r="I159" i="1"/>
  <c r="I168" i="1"/>
  <c r="I175" i="1"/>
  <c r="I177" i="1"/>
  <c r="I179" i="1" s="1"/>
  <c r="H188" i="1"/>
  <c r="H226" i="1"/>
  <c r="H218" i="1"/>
  <c r="H210" i="1"/>
  <c r="G205" i="1"/>
  <c r="I61" i="1"/>
  <c r="F252" i="1"/>
  <c r="G62" i="1"/>
  <c r="G201" i="1"/>
  <c r="E63" i="1"/>
  <c r="E206" i="1"/>
  <c r="I174" i="1"/>
  <c r="G142" i="1"/>
  <c r="H145" i="1"/>
  <c r="H209" i="1" s="1"/>
  <c r="H179" i="1"/>
  <c r="G158" i="1"/>
  <c r="G172" i="1"/>
  <c r="I119" i="1"/>
  <c r="H79" i="1"/>
  <c r="G85" i="1"/>
  <c r="G109" i="1"/>
  <c r="I72" i="1"/>
  <c r="I86" i="1"/>
  <c r="I110" i="1"/>
  <c r="I113" i="1" s="1"/>
  <c r="H113" i="1"/>
  <c r="G119" i="1"/>
  <c r="G9" i="1"/>
  <c r="D9" i="1"/>
  <c r="I158" i="1" l="1"/>
  <c r="H240" i="1"/>
  <c r="I200" i="1"/>
  <c r="E247" i="1"/>
  <c r="G240" i="1"/>
  <c r="I85" i="1"/>
  <c r="I211" i="1"/>
  <c r="I125" i="1"/>
  <c r="I215" i="1"/>
  <c r="I202" i="1"/>
  <c r="I216" i="1"/>
  <c r="H243" i="1"/>
  <c r="G252" i="1"/>
  <c r="I235" i="1"/>
  <c r="I249" i="1"/>
  <c r="I231" i="1"/>
  <c r="I234" i="1"/>
  <c r="I203" i="1"/>
  <c r="I188" i="1"/>
  <c r="H212" i="1"/>
  <c r="I245" i="1"/>
  <c r="I95" i="1"/>
  <c r="I251" i="1"/>
  <c r="I205" i="1"/>
  <c r="I220" i="1"/>
  <c r="I225" i="1"/>
  <c r="I224" i="1"/>
  <c r="I176" i="1"/>
  <c r="I79" i="1"/>
  <c r="I172" i="1"/>
  <c r="I201" i="1"/>
  <c r="I109" i="1"/>
  <c r="I226" i="1"/>
  <c r="I219" i="1"/>
  <c r="I50" i="1"/>
  <c r="I237" i="1"/>
  <c r="E253" i="1"/>
  <c r="I223" i="1"/>
  <c r="I210" i="1"/>
  <c r="I22" i="1"/>
  <c r="I212" i="1" s="1"/>
  <c r="I232" i="1"/>
  <c r="I239" i="1"/>
  <c r="I208" i="1"/>
  <c r="I56" i="1"/>
  <c r="I246" i="1" s="1"/>
  <c r="I244" i="1"/>
  <c r="G236" i="1"/>
  <c r="G243" i="1"/>
  <c r="I217" i="1"/>
  <c r="H183" i="1"/>
  <c r="H189" i="1" s="1"/>
  <c r="G222" i="1"/>
  <c r="I213" i="1"/>
  <c r="I32" i="1"/>
  <c r="I228" i="1"/>
  <c r="H246" i="1"/>
  <c r="H222" i="1"/>
  <c r="I230" i="1"/>
  <c r="G246" i="1"/>
  <c r="I46" i="1"/>
  <c r="I221" i="1"/>
  <c r="I214" i="1"/>
  <c r="H206" i="1"/>
  <c r="H57" i="1"/>
  <c r="G120" i="1"/>
  <c r="G126" i="1" s="1"/>
  <c r="I142" i="1"/>
  <c r="G212" i="1"/>
  <c r="H252" i="1"/>
  <c r="F253" i="1"/>
  <c r="F247" i="1"/>
  <c r="I229" i="1"/>
  <c r="I241" i="1"/>
  <c r="I53" i="1"/>
  <c r="I243" i="1" s="1"/>
  <c r="I62" i="1"/>
  <c r="I252" i="1" s="1"/>
  <c r="G199" i="1"/>
  <c r="I9" i="1"/>
  <c r="G183" i="1"/>
  <c r="G189" i="1" s="1"/>
  <c r="H120" i="1"/>
  <c r="H126" i="1" s="1"/>
  <c r="I120" i="1" l="1"/>
  <c r="I126" i="1" s="1"/>
  <c r="I183" i="1"/>
  <c r="I189" i="1" s="1"/>
  <c r="I222" i="1"/>
  <c r="I236" i="1"/>
  <c r="I240" i="1"/>
  <c r="H247" i="1"/>
  <c r="H63" i="1"/>
  <c r="H253" i="1" s="1"/>
  <c r="I199" i="1"/>
  <c r="D168" i="1"/>
  <c r="B17" i="1"/>
  <c r="G17" i="1" s="1"/>
  <c r="B14" i="1"/>
  <c r="G14" i="1" s="1"/>
  <c r="G19" i="1" l="1"/>
  <c r="G209" i="1" s="1"/>
  <c r="I17" i="1"/>
  <c r="G207" i="1"/>
  <c r="I14" i="1"/>
  <c r="G204" i="1"/>
  <c r="G16" i="1"/>
  <c r="D196" i="1"/>
  <c r="D132" i="1"/>
  <c r="D69" i="1"/>
  <c r="A193" i="1"/>
  <c r="A129" i="1"/>
  <c r="A66" i="1"/>
  <c r="D75" i="1"/>
  <c r="D76" i="1"/>
  <c r="D77" i="1"/>
  <c r="D138" i="1"/>
  <c r="D139" i="1"/>
  <c r="D140" i="1"/>
  <c r="C204" i="1"/>
  <c r="B204" i="1"/>
  <c r="D14" i="1"/>
  <c r="D12" i="1"/>
  <c r="C202" i="1"/>
  <c r="B202" i="1"/>
  <c r="D13" i="1"/>
  <c r="B46" i="1"/>
  <c r="B22" i="1"/>
  <c r="D81" i="1"/>
  <c r="C62" i="1"/>
  <c r="B62" i="1"/>
  <c r="D31" i="1"/>
  <c r="D59" i="1"/>
  <c r="D61" i="1"/>
  <c r="D122" i="1"/>
  <c r="D124" i="1"/>
  <c r="C249" i="1"/>
  <c r="B249" i="1"/>
  <c r="B216" i="1"/>
  <c r="B32" i="1"/>
  <c r="B16" i="1"/>
  <c r="B19" i="1"/>
  <c r="B50" i="1"/>
  <c r="B53" i="1"/>
  <c r="B56" i="1"/>
  <c r="C251" i="1"/>
  <c r="B251" i="1"/>
  <c r="C232" i="1"/>
  <c r="D42" i="1"/>
  <c r="D232" i="1" s="1"/>
  <c r="B232" i="1"/>
  <c r="C221" i="1"/>
  <c r="D157" i="1"/>
  <c r="D94" i="1"/>
  <c r="B221" i="1"/>
  <c r="C158" i="1"/>
  <c r="D149" i="1"/>
  <c r="D150" i="1"/>
  <c r="D151" i="1"/>
  <c r="D152" i="1"/>
  <c r="D153" i="1"/>
  <c r="D154" i="1"/>
  <c r="D155" i="1"/>
  <c r="D156" i="1"/>
  <c r="B158" i="1"/>
  <c r="C95" i="1"/>
  <c r="D86" i="1"/>
  <c r="D87" i="1"/>
  <c r="D88" i="1"/>
  <c r="D89" i="1"/>
  <c r="D90" i="1"/>
  <c r="D91" i="1"/>
  <c r="D92" i="1"/>
  <c r="D93" i="1"/>
  <c r="B95" i="1"/>
  <c r="C32" i="1"/>
  <c r="D26" i="1"/>
  <c r="D23" i="1"/>
  <c r="D24" i="1"/>
  <c r="D25" i="1"/>
  <c r="D27" i="1"/>
  <c r="D28" i="1"/>
  <c r="D29" i="1"/>
  <c r="D30" i="1"/>
  <c r="B224" i="1"/>
  <c r="B208" i="1"/>
  <c r="D18" i="1"/>
  <c r="D144" i="1"/>
  <c r="C208" i="1"/>
  <c r="C142" i="1"/>
  <c r="C145" i="1"/>
  <c r="C148" i="1"/>
  <c r="C172" i="1"/>
  <c r="C176" i="1"/>
  <c r="C179" i="1"/>
  <c r="C182" i="1"/>
  <c r="C188" i="1"/>
  <c r="D135" i="1"/>
  <c r="D136" i="1"/>
  <c r="D137" i="1"/>
  <c r="D141" i="1"/>
  <c r="D143" i="1"/>
  <c r="D145" i="1" s="1"/>
  <c r="D146" i="1"/>
  <c r="D147" i="1"/>
  <c r="D159" i="1"/>
  <c r="D160" i="1"/>
  <c r="D161" i="1"/>
  <c r="D162" i="1"/>
  <c r="D164" i="1"/>
  <c r="D165" i="1"/>
  <c r="D167" i="1"/>
  <c r="D169" i="1"/>
  <c r="D170" i="1"/>
  <c r="D171" i="1"/>
  <c r="D173" i="1"/>
  <c r="D174" i="1"/>
  <c r="D175" i="1"/>
  <c r="D177" i="1"/>
  <c r="D178" i="1"/>
  <c r="D180" i="1"/>
  <c r="D181" i="1"/>
  <c r="D184" i="1"/>
  <c r="D188" i="1" s="1"/>
  <c r="B142" i="1"/>
  <c r="B145" i="1"/>
  <c r="B148" i="1"/>
  <c r="B172" i="1"/>
  <c r="B176" i="1"/>
  <c r="B179" i="1"/>
  <c r="B182" i="1"/>
  <c r="B188" i="1"/>
  <c r="C79" i="1"/>
  <c r="C82" i="1"/>
  <c r="C85" i="1"/>
  <c r="C109" i="1"/>
  <c r="C113" i="1"/>
  <c r="C116" i="1"/>
  <c r="C119" i="1"/>
  <c r="C125" i="1"/>
  <c r="D72" i="1"/>
  <c r="D73" i="1"/>
  <c r="D74" i="1"/>
  <c r="D78" i="1"/>
  <c r="D80" i="1"/>
  <c r="D82" i="1" s="1"/>
  <c r="D83" i="1"/>
  <c r="D84" i="1"/>
  <c r="D96" i="1"/>
  <c r="D97" i="1"/>
  <c r="D98" i="1"/>
  <c r="D99" i="1"/>
  <c r="D101" i="1"/>
  <c r="D102" i="1"/>
  <c r="D104" i="1"/>
  <c r="D106" i="1"/>
  <c r="D107" i="1"/>
  <c r="D108" i="1"/>
  <c r="D110" i="1"/>
  <c r="D111" i="1"/>
  <c r="D112" i="1"/>
  <c r="D114" i="1"/>
  <c r="D115" i="1"/>
  <c r="D117" i="1"/>
  <c r="D118" i="1"/>
  <c r="D121" i="1"/>
  <c r="D125" i="1" s="1"/>
  <c r="B79" i="1"/>
  <c r="B82" i="1"/>
  <c r="B85" i="1"/>
  <c r="B109" i="1"/>
  <c r="B113" i="1"/>
  <c r="B116" i="1"/>
  <c r="B119" i="1"/>
  <c r="B125" i="1"/>
  <c r="D103" i="1"/>
  <c r="C16" i="1"/>
  <c r="C19" i="1"/>
  <c r="C22" i="1"/>
  <c r="C46" i="1"/>
  <c r="C50" i="1"/>
  <c r="C53" i="1"/>
  <c r="C56" i="1"/>
  <c r="D10" i="1"/>
  <c r="D11" i="1"/>
  <c r="D15" i="1"/>
  <c r="D17" i="1"/>
  <c r="D19" i="1" s="1"/>
  <c r="D20" i="1"/>
  <c r="D21" i="1"/>
  <c r="D33" i="1"/>
  <c r="D34" i="1"/>
  <c r="D35" i="1"/>
  <c r="D36" i="1"/>
  <c r="D38" i="1"/>
  <c r="D39" i="1"/>
  <c r="D41" i="1"/>
  <c r="D43" i="1"/>
  <c r="D44" i="1"/>
  <c r="D234" i="1" s="1"/>
  <c r="D45" i="1"/>
  <c r="D47" i="1"/>
  <c r="D48" i="1"/>
  <c r="D49" i="1"/>
  <c r="D51" i="1"/>
  <c r="D52" i="1"/>
  <c r="D54" i="1"/>
  <c r="D55" i="1"/>
  <c r="D245" i="1" s="1"/>
  <c r="D58" i="1"/>
  <c r="D40" i="1"/>
  <c r="C230" i="1"/>
  <c r="B230" i="1"/>
  <c r="D227" i="1"/>
  <c r="D163" i="1"/>
  <c r="D100" i="1"/>
  <c r="D37" i="1"/>
  <c r="B200" i="1"/>
  <c r="C200" i="1"/>
  <c r="C201" i="1"/>
  <c r="C203" i="1"/>
  <c r="C205" i="1"/>
  <c r="C207" i="1"/>
  <c r="C210" i="1"/>
  <c r="C211" i="1"/>
  <c r="C213" i="1"/>
  <c r="C214" i="1"/>
  <c r="C215" i="1"/>
  <c r="C216" i="1"/>
  <c r="C217" i="1"/>
  <c r="C218" i="1"/>
  <c r="C219" i="1"/>
  <c r="C220" i="1"/>
  <c r="C223" i="1"/>
  <c r="C224" i="1"/>
  <c r="C225" i="1"/>
  <c r="C226" i="1"/>
  <c r="C228" i="1"/>
  <c r="C229" i="1"/>
  <c r="C231" i="1"/>
  <c r="C233" i="1"/>
  <c r="C234" i="1"/>
  <c r="C235" i="1"/>
  <c r="C237" i="1"/>
  <c r="C238" i="1"/>
  <c r="C239" i="1"/>
  <c r="C241" i="1"/>
  <c r="C242" i="1"/>
  <c r="C244" i="1"/>
  <c r="C245" i="1"/>
  <c r="C248" i="1"/>
  <c r="C199" i="1"/>
  <c r="B201" i="1"/>
  <c r="B203" i="1"/>
  <c r="B205" i="1"/>
  <c r="B207" i="1"/>
  <c r="B210" i="1"/>
  <c r="B211" i="1"/>
  <c r="B213" i="1"/>
  <c r="B214" i="1"/>
  <c r="B215" i="1"/>
  <c r="B217" i="1"/>
  <c r="B218" i="1"/>
  <c r="B219" i="1"/>
  <c r="B220" i="1"/>
  <c r="B223" i="1"/>
  <c r="B225" i="1"/>
  <c r="B226" i="1"/>
  <c r="B228" i="1"/>
  <c r="B229" i="1"/>
  <c r="B231" i="1"/>
  <c r="B233" i="1"/>
  <c r="B234" i="1"/>
  <c r="B235" i="1"/>
  <c r="B237" i="1"/>
  <c r="B238" i="1"/>
  <c r="B239" i="1"/>
  <c r="B241" i="1"/>
  <c r="B242" i="1"/>
  <c r="B244" i="1"/>
  <c r="B245" i="1"/>
  <c r="B199" i="1"/>
  <c r="D224" i="1" l="1"/>
  <c r="D251" i="1"/>
  <c r="I204" i="1"/>
  <c r="I16" i="1"/>
  <c r="E227" i="1"/>
  <c r="G57" i="1"/>
  <c r="G206" i="1"/>
  <c r="I19" i="1"/>
  <c r="I209" i="1" s="1"/>
  <c r="I207" i="1"/>
  <c r="C209" i="1"/>
  <c r="D230" i="1"/>
  <c r="D210" i="1"/>
  <c r="D53" i="1"/>
  <c r="D215" i="1"/>
  <c r="D176" i="1"/>
  <c r="D116" i="1"/>
  <c r="C252" i="1"/>
  <c r="D158" i="1"/>
  <c r="B243" i="1"/>
  <c r="D179" i="1"/>
  <c r="C206" i="1"/>
  <c r="D226" i="1"/>
  <c r="D22" i="1"/>
  <c r="C246" i="1"/>
  <c r="C212" i="1"/>
  <c r="B212" i="1"/>
  <c r="D182" i="1"/>
  <c r="D223" i="1"/>
  <c r="B252" i="1"/>
  <c r="D79" i="1"/>
  <c r="D239" i="1"/>
  <c r="C240" i="1"/>
  <c r="D241" i="1"/>
  <c r="D220" i="1"/>
  <c r="D237" i="1"/>
  <c r="D85" i="1"/>
  <c r="D204" i="1"/>
  <c r="D113" i="1"/>
  <c r="D244" i="1"/>
  <c r="D218" i="1"/>
  <c r="D56" i="1"/>
  <c r="D211" i="1"/>
  <c r="D205" i="1"/>
  <c r="B240" i="1"/>
  <c r="D119" i="1"/>
  <c r="D201" i="1"/>
  <c r="C120" i="1"/>
  <c r="C126" i="1" s="1"/>
  <c r="B183" i="1"/>
  <c r="B189" i="1" s="1"/>
  <c r="D148" i="1"/>
  <c r="D142" i="1"/>
  <c r="D217" i="1"/>
  <c r="D32" i="1"/>
  <c r="B246" i="1"/>
  <c r="B209" i="1"/>
  <c r="D203" i="1"/>
  <c r="C243" i="1"/>
  <c r="D50" i="1"/>
  <c r="D229" i="1"/>
  <c r="D219" i="1"/>
  <c r="C57" i="1"/>
  <c r="C63" i="1" s="1"/>
  <c r="D95" i="1"/>
  <c r="D216" i="1"/>
  <c r="D221" i="1"/>
  <c r="D248" i="1"/>
  <c r="D228" i="1"/>
  <c r="D199" i="1"/>
  <c r="C183" i="1"/>
  <c r="C189" i="1" s="1"/>
  <c r="D214" i="1"/>
  <c r="B222" i="1"/>
  <c r="D249" i="1"/>
  <c r="D46" i="1"/>
  <c r="D242" i="1"/>
  <c r="D231" i="1"/>
  <c r="D238" i="1"/>
  <c r="C236" i="1"/>
  <c r="D208" i="1"/>
  <c r="C222" i="1"/>
  <c r="D213" i="1"/>
  <c r="B206" i="1"/>
  <c r="D62" i="1"/>
  <c r="D252" i="1" s="1"/>
  <c r="D233" i="1"/>
  <c r="D200" i="1"/>
  <c r="D202" i="1"/>
  <c r="D235" i="1"/>
  <c r="D172" i="1"/>
  <c r="B236" i="1"/>
  <c r="D16" i="1"/>
  <c r="B57" i="1"/>
  <c r="B63" i="1" s="1"/>
  <c r="B120" i="1"/>
  <c r="B126" i="1" s="1"/>
  <c r="D109" i="1"/>
  <c r="D225" i="1"/>
  <c r="D209" i="1"/>
  <c r="D207" i="1"/>
  <c r="F227" i="1" l="1"/>
  <c r="G227" i="1" s="1"/>
  <c r="I206" i="1"/>
  <c r="I57" i="1"/>
  <c r="G247" i="1"/>
  <c r="G63" i="1"/>
  <c r="G253" i="1" s="1"/>
  <c r="D243" i="1"/>
  <c r="D212" i="1"/>
  <c r="D240" i="1"/>
  <c r="D183" i="1"/>
  <c r="D189" i="1" s="1"/>
  <c r="C253" i="1"/>
  <c r="C247" i="1"/>
  <c r="D246" i="1"/>
  <c r="D222" i="1"/>
  <c r="D236" i="1"/>
  <c r="D206" i="1"/>
  <c r="D57" i="1"/>
  <c r="D63" i="1" s="1"/>
  <c r="B247" i="1"/>
  <c r="B253" i="1"/>
  <c r="D120" i="1"/>
  <c r="D126" i="1" s="1"/>
  <c r="H227" i="1" l="1"/>
  <c r="I227" i="1" s="1"/>
  <c r="I63" i="1"/>
  <c r="I253" i="1" s="1"/>
  <c r="I247" i="1"/>
  <c r="D253" i="1"/>
  <c r="D247" i="1"/>
</calcChain>
</file>

<file path=xl/sharedStrings.xml><?xml version="1.0" encoding="utf-8"?>
<sst xmlns="http://schemas.openxmlformats.org/spreadsheetml/2006/main" count="271" uniqueCount="70">
  <si>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</si>
  <si>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</si>
  <si>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</si>
  <si>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</si>
  <si>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</si>
  <si>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</si>
  <si>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</si>
  <si>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</si>
  <si>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</si>
  <si>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</si>
  <si>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</si>
  <si>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</si>
  <si>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</si>
  <si>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</si>
  <si>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</si>
  <si>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</si>
  <si>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</si>
  <si>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</si>
  <si>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</si>
  <si>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</si>
  <si>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</si>
  <si>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</si>
  <si>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</si>
  <si>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</si>
  <si>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</si>
  <si>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</si>
  <si>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</si>
  <si>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</si>
  <si>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</si>
  <si>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</si>
  <si>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</si>
  <si>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</si>
  <si>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</si>
  <si>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befektetések bevételei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</si>
  <si>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</si>
  <si>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</si>
  <si>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</si>
  <si>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</si>
  <si>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</si>
  <si>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</si>
  <si>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</si>
  <si>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</si>
  <si>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</si>
  <si>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</si>
  <si>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</si>
  <si>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</si>
  <si>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</si>
  <si>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</si>
  <si>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</si>
  <si>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ebből értékesített tárgyi eszköz immat javak fizetett áfá-ja</t>
  </si>
  <si>
    <t>Előző év költségvetési maradványának igénybevétele</t>
  </si>
  <si>
    <t>Egyéb közatalmi bevételek</t>
  </si>
  <si>
    <t>ebből felhalmozási kiadáshoz kapcsolódó áfa visszatérülés</t>
  </si>
  <si>
    <t>Hosszú lejáratú hitelek, kölcsönök felvétele</t>
  </si>
  <si>
    <t>Likviditási célú hitelek, kölcsönök felvétele pénzügyi vállalkozástól</t>
  </si>
  <si>
    <t>ebből Nemzeti Egészségbiztosítási Alapkezelő támogatása</t>
  </si>
  <si>
    <t>Elszámolásból származó bevételek</t>
  </si>
  <si>
    <t>Települési önkorm gyerekétkeztetési feladatainak tám</t>
  </si>
  <si>
    <t>Működési célú költségvetési támogatások és kiegészítő támogatások</t>
  </si>
  <si>
    <t>Felhalm kölcsönök visszatér áht-n kívülről</t>
  </si>
  <si>
    <t>2025. évi tervezett bevételek ÖNKORMÁNYZAT</t>
  </si>
  <si>
    <t>2025. évi tervezett bevételek GAZDASÁGI SZERVEZETTEL NEM RENDELKEZŐ INTÉZMÉNYEK</t>
  </si>
  <si>
    <t>2025. évi tervezett bevételek GAZDASÁGI SZERVEZETTEL RENDELKEZŐ INTÉZMÉNYEK</t>
  </si>
  <si>
    <t>2025. évi tervezett bevételek KOMÁROM VÁROS ÖSSZESEN</t>
  </si>
  <si>
    <t>1/2025. (II.12.) önk. rendelet eredeti ei.</t>
  </si>
  <si>
    <t>Javasolt módosítás</t>
  </si>
  <si>
    <t>Komárom Város 2025. évi  bevételeinek módosított előirányzata</t>
  </si>
  <si>
    <t>2025. évi módosítot bevételek ÖNKORMÁNYZAT</t>
  </si>
  <si>
    <t>Államháztartáson belüli megelőlegezések</t>
  </si>
  <si>
    <t>6/2025.(IV.8.) önk.rendelet mó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</si>
</sst>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color indexed="8"/>
      <name val="Arial CE"/>
      <family val="2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 CE"/>
      <charset val="238"/>
    </font>
    <font>
      <i/>
      <sz val="8"/>
      <name val="Arial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8" fillId="0" borderId="0" xfId="0" applyFont="1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3" fillId="0" borderId="1" xfId="1" applyFont="1" applyBorder="1" applyAlignment="1">
      <alignment horizontal="left" vertical="center"/>
    </xf>
    <xf numFmtId="3" fontId="4" fillId="0" borderId="1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/>
    </xf>
    <xf numFmtId="3" fontId="4" fillId="0" borderId="1" xfId="1" applyNumberFormat="1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2" xfId="1" applyFont="1" applyBorder="1" applyAlignment="1">
      <alignment horizontal="left" vertical="center"/>
    </xf>
    <xf numFmtId="0" fontId="5" fillId="0" borderId="3" xfId="1" applyFont="1" applyBorder="1"/>
    <xf numFmtId="0" fontId="4" fillId="0" borderId="3" xfId="1" applyFont="1" applyBorder="1"/>
    <xf numFmtId="49" fontId="4" fillId="0" borderId="3" xfId="1" applyNumberFormat="1" applyFont="1" applyBorder="1"/>
    <xf numFmtId="0" fontId="6" fillId="0" borderId="3" xfId="1" applyFont="1" applyBorder="1"/>
    <xf numFmtId="0" fontId="3" fillId="0" borderId="3" xfId="1" applyFont="1" applyBorder="1"/>
    <xf numFmtId="49" fontId="3" fillId="0" borderId="4" xfId="1" applyNumberFormat="1" applyFont="1" applyBorder="1"/>
    <xf numFmtId="0" fontId="5" fillId="0" borderId="5" xfId="1" applyFont="1" applyBorder="1"/>
    <xf numFmtId="0" fontId="5" fillId="0" borderId="1" xfId="1" applyFont="1" applyBorder="1"/>
    <xf numFmtId="0" fontId="4" fillId="0" borderId="6" xfId="1" applyFont="1" applyBorder="1" applyAlignment="1">
      <alignment horizontal="left" vertical="center"/>
    </xf>
    <xf numFmtId="3" fontId="6" fillId="0" borderId="1" xfId="1" applyNumberFormat="1" applyFont="1" applyBorder="1" applyAlignment="1">
      <alignment horizontal="right"/>
    </xf>
    <xf numFmtId="0" fontId="3" fillId="0" borderId="6" xfId="1" applyFont="1" applyBorder="1"/>
    <xf numFmtId="0" fontId="10" fillId="0" borderId="1" xfId="0" applyFont="1" applyBorder="1"/>
    <xf numFmtId="0" fontId="3" fillId="0" borderId="1" xfId="1" applyFont="1" applyBorder="1"/>
    <xf numFmtId="0" fontId="11" fillId="0" borderId="3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3" fontId="15" fillId="0" borderId="1" xfId="0" applyNumberFormat="1" applyFont="1" applyBorder="1"/>
    <xf numFmtId="0" fontId="16" fillId="0" borderId="1" xfId="0" applyFont="1" applyBorder="1"/>
    <xf numFmtId="49" fontId="4" fillId="0" borderId="6" xfId="1" applyNumberFormat="1" applyFont="1" applyBorder="1"/>
    <xf numFmtId="0" fontId="0" fillId="0" borderId="2" xfId="0" applyBorder="1"/>
    <xf numFmtId="0" fontId="4" fillId="0" borderId="5" xfId="1" applyFont="1" applyBorder="1"/>
    <xf numFmtId="0" fontId="3" fillId="0" borderId="5" xfId="1" applyFont="1" applyBorder="1"/>
    <xf numFmtId="3" fontId="6" fillId="0" borderId="7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17" fillId="0" borderId="1" xfId="0" applyNumberFormat="1" applyFont="1" applyBorder="1"/>
    <xf numFmtId="3" fontId="10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</cellXfs>
  <cellStyles count="2">
    <cellStyle name="Normál" xfId="0" builtinId="0"/>
    <cellStyle name="Normál_Munka1" xfId="1" xr:uid="{24BA8C7C-5423-44F4-B2C8-BBCE03FEAD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FB18-2734-4635-9146-5632695622EC}">
  <sheetPr>
    <pageSetUpPr fitToPage="1"/>
  </sheetPr>
  <dimension ref="A1:I253"/>
  <sheetViews>
    <sheetView tabSelected="1" zoomScaleNormal="100" workbookViewId="0">
      <selection activeCell="I6" sqref="I6:I7"/>
    </sheetView>
  </sheetViews>
  <sheetFormatPr defaultRowHeight="12.75" x14ac:dyDescent="0.2"/>
  <cols>
    <col min="1" max="1" width="62.85546875" bestFit="1" customWidth="1"/>
    <col min="2" max="3" width="13.7109375" customWidth="1"/>
    <col min="4" max="7" width="13" customWidth="1"/>
    <col min="8" max="8" width="14" customWidth="1"/>
    <col min="9" max="9" width="13.5703125" customWidth="1"/>
  </cols>
  <sheetData>
    <row r="1" spans="1:9" x14ac:dyDescent="0.2">
      <c r="D1" s="10"/>
      <c r="E1" s="10"/>
      <c r="F1" s="10"/>
      <c r="G1" s="10"/>
    </row>
    <row r="2" spans="1:9" x14ac:dyDescent="0.2">
      <c r="E2" s="10"/>
      <c r="F2" s="10"/>
      <c r="G2" s="10"/>
      <c r="I2" s="10" t="s">
        <v>8</v>
      </c>
    </row>
    <row r="3" spans="1:9" x14ac:dyDescent="0.2">
      <c r="A3" s="49" t="s">
        <v>66</v>
      </c>
      <c r="B3" s="49"/>
      <c r="C3" s="49"/>
      <c r="D3" s="49"/>
      <c r="E3" s="39"/>
      <c r="F3" s="39"/>
      <c r="G3" s="39"/>
    </row>
    <row r="4" spans="1:9" x14ac:dyDescent="0.2">
      <c r="E4" s="11"/>
      <c r="F4" s="11"/>
      <c r="G4" s="11"/>
      <c r="I4" s="11" t="s">
        <v>7</v>
      </c>
    </row>
    <row r="5" spans="1:9" ht="15" customHeight="1" x14ac:dyDescent="0.2">
      <c r="A5" s="51"/>
      <c r="B5" s="47" t="s">
        <v>60</v>
      </c>
      <c r="C5" s="47"/>
      <c r="D5" s="48"/>
      <c r="E5" s="44" t="s">
        <v>65</v>
      </c>
      <c r="F5" s="43"/>
      <c r="G5" s="47" t="s">
        <v>67</v>
      </c>
      <c r="H5" s="47"/>
      <c r="I5" s="48"/>
    </row>
    <row r="6" spans="1:9" ht="12.75" customHeight="1" x14ac:dyDescent="0.2">
      <c r="A6" s="52"/>
      <c r="B6" s="43" t="s">
        <v>5</v>
      </c>
      <c r="C6" s="44" t="s">
        <v>6</v>
      </c>
      <c r="D6" s="42" t="s">
        <v>64</v>
      </c>
      <c r="E6" s="45" t="s">
        <v>5</v>
      </c>
      <c r="F6" s="45" t="s">
        <v>6</v>
      </c>
      <c r="G6" s="45" t="s">
        <v>5</v>
      </c>
      <c r="H6" s="45" t="s">
        <v>6</v>
      </c>
      <c r="I6" s="45" t="s">
        <v>69</v>
      </c>
    </row>
    <row r="7" spans="1:9" ht="37.5" customHeight="1" x14ac:dyDescent="0.2">
      <c r="A7" s="53"/>
      <c r="B7" s="43"/>
      <c r="C7" s="44"/>
      <c r="D7" s="42"/>
      <c r="E7" s="46"/>
      <c r="F7" s="46"/>
      <c r="G7" s="46"/>
      <c r="H7" s="46"/>
      <c r="I7" s="46"/>
    </row>
    <row r="8" spans="1:9" ht="12.75" customHeight="1" x14ac:dyDescent="0.2">
      <c r="A8" s="12" t="s">
        <v>4</v>
      </c>
      <c r="B8" s="5"/>
      <c r="C8" s="5"/>
      <c r="D8" s="2"/>
      <c r="E8" s="2"/>
      <c r="F8" s="2"/>
      <c r="G8" s="2"/>
      <c r="H8" s="2"/>
      <c r="I8" s="2"/>
    </row>
    <row r="9" spans="1:9" x14ac:dyDescent="0.2">
      <c r="A9" s="21" t="s">
        <v>10</v>
      </c>
      <c r="B9" s="6">
        <v>476040</v>
      </c>
      <c r="C9" s="6"/>
      <c r="D9" s="3">
        <f>SUM(B9:C9)</f>
        <v>476040</v>
      </c>
      <c r="E9" s="3">
        <v>13168</v>
      </c>
      <c r="F9" s="3"/>
      <c r="G9" s="3">
        <f>+B9+E9</f>
        <v>489208</v>
      </c>
      <c r="H9" s="3">
        <f>+C9+F9</f>
        <v>0</v>
      </c>
      <c r="I9" s="3">
        <f>+G9+H9</f>
        <v>489208</v>
      </c>
    </row>
    <row r="10" spans="1:9" x14ac:dyDescent="0.2">
      <c r="A10" s="2" t="s">
        <v>11</v>
      </c>
      <c r="B10" s="7">
        <v>809748</v>
      </c>
      <c r="C10" s="7"/>
      <c r="D10" s="3">
        <f t="shared" ref="D10:D15" si="0">SUM(B10:C10)</f>
        <v>809748</v>
      </c>
      <c r="E10" s="3"/>
      <c r="F10" s="3"/>
      <c r="G10" s="3">
        <f t="shared" ref="G10:G61" si="1">+B10+E10</f>
        <v>809748</v>
      </c>
      <c r="H10" s="3">
        <f t="shared" ref="H10:H61" si="2">+C10+F10</f>
        <v>0</v>
      </c>
      <c r="I10" s="3">
        <f t="shared" ref="I10:I61" si="3">+G10+H10</f>
        <v>809748</v>
      </c>
    </row>
    <row r="11" spans="1:9" x14ac:dyDescent="0.2">
      <c r="A11" s="20" t="s">
        <v>12</v>
      </c>
      <c r="B11" s="7">
        <v>632286</v>
      </c>
      <c r="C11" s="7"/>
      <c r="D11" s="3">
        <f t="shared" si="0"/>
        <v>632286</v>
      </c>
      <c r="E11" s="3">
        <v>21681</v>
      </c>
      <c r="F11" s="3"/>
      <c r="G11" s="3">
        <f t="shared" si="1"/>
        <v>653967</v>
      </c>
      <c r="H11" s="3">
        <f t="shared" si="2"/>
        <v>0</v>
      </c>
      <c r="I11" s="3">
        <f t="shared" si="3"/>
        <v>653967</v>
      </c>
    </row>
    <row r="12" spans="1:9" x14ac:dyDescent="0.2">
      <c r="A12" s="20" t="s">
        <v>57</v>
      </c>
      <c r="B12" s="7">
        <v>237643</v>
      </c>
      <c r="C12" s="7"/>
      <c r="D12" s="3">
        <f t="shared" si="0"/>
        <v>237643</v>
      </c>
      <c r="E12" s="3"/>
      <c r="F12" s="3"/>
      <c r="G12" s="3">
        <f t="shared" si="1"/>
        <v>237643</v>
      </c>
      <c r="H12" s="3">
        <f t="shared" si="2"/>
        <v>0</v>
      </c>
      <c r="I12" s="3">
        <f t="shared" si="3"/>
        <v>237643</v>
      </c>
    </row>
    <row r="13" spans="1:9" x14ac:dyDescent="0.2">
      <c r="A13" s="20" t="s">
        <v>13</v>
      </c>
      <c r="B13" s="7">
        <v>41708</v>
      </c>
      <c r="C13" s="2"/>
      <c r="D13" s="3">
        <f t="shared" si="0"/>
        <v>41708</v>
      </c>
      <c r="E13" s="3">
        <v>10897</v>
      </c>
      <c r="F13" s="3"/>
      <c r="G13" s="3">
        <f t="shared" si="1"/>
        <v>52605</v>
      </c>
      <c r="H13" s="3">
        <f t="shared" si="2"/>
        <v>0</v>
      </c>
      <c r="I13" s="3">
        <f t="shared" si="3"/>
        <v>52605</v>
      </c>
    </row>
    <row r="14" spans="1:9" x14ac:dyDescent="0.2">
      <c r="A14" s="20" t="s">
        <v>58</v>
      </c>
      <c r="B14" s="7">
        <f>18700+4633</f>
        <v>23333</v>
      </c>
      <c r="C14" s="2"/>
      <c r="D14" s="3">
        <f t="shared" si="0"/>
        <v>23333</v>
      </c>
      <c r="E14" s="3"/>
      <c r="F14" s="3"/>
      <c r="G14" s="3">
        <f t="shared" si="1"/>
        <v>23333</v>
      </c>
      <c r="H14" s="3">
        <f t="shared" si="2"/>
        <v>0</v>
      </c>
      <c r="I14" s="3">
        <f t="shared" si="3"/>
        <v>23333</v>
      </c>
    </row>
    <row r="15" spans="1:9" x14ac:dyDescent="0.2">
      <c r="A15" s="20" t="s">
        <v>56</v>
      </c>
      <c r="B15" s="7"/>
      <c r="C15" s="7"/>
      <c r="D15" s="3">
        <f t="shared" si="0"/>
        <v>0</v>
      </c>
      <c r="E15" s="3"/>
      <c r="F15" s="3"/>
      <c r="G15" s="3">
        <f t="shared" si="1"/>
        <v>0</v>
      </c>
      <c r="H15" s="3">
        <f t="shared" si="2"/>
        <v>0</v>
      </c>
      <c r="I15" s="3">
        <f t="shared" si="3"/>
        <v>0</v>
      </c>
    </row>
    <row r="16" spans="1:9" x14ac:dyDescent="0.2">
      <c r="A16" s="37" t="s">
        <v>14</v>
      </c>
      <c r="B16" s="22">
        <f>SUM(B9:B15)</f>
        <v>2220758</v>
      </c>
      <c r="C16" s="22">
        <f>SUM(C9:C15)</f>
        <v>0</v>
      </c>
      <c r="D16" s="22">
        <f>SUM(D9:D15)</f>
        <v>2220758</v>
      </c>
      <c r="E16" s="22">
        <f t="shared" ref="E16:I16" si="4">SUM(E9:E15)</f>
        <v>45746</v>
      </c>
      <c r="F16" s="22">
        <f t="shared" si="4"/>
        <v>0</v>
      </c>
      <c r="G16" s="22">
        <f t="shared" si="4"/>
        <v>2266504</v>
      </c>
      <c r="H16" s="22">
        <f t="shared" si="4"/>
        <v>0</v>
      </c>
      <c r="I16" s="22">
        <f t="shared" si="4"/>
        <v>2266504</v>
      </c>
    </row>
    <row r="17" spans="1:9" x14ac:dyDescent="0.2">
      <c r="A17" s="13" t="s">
        <v>15</v>
      </c>
      <c r="B17" s="7">
        <f>280583-18700-4633</f>
        <v>257250</v>
      </c>
      <c r="C17" s="7">
        <v>7354</v>
      </c>
      <c r="D17" s="3">
        <f>SUM(B17:C17)</f>
        <v>264604</v>
      </c>
      <c r="E17" s="3">
        <v>22785</v>
      </c>
      <c r="F17" s="3"/>
      <c r="G17" s="3">
        <f t="shared" si="1"/>
        <v>280035</v>
      </c>
      <c r="H17" s="3">
        <f t="shared" si="2"/>
        <v>7354</v>
      </c>
      <c r="I17" s="3">
        <f t="shared" si="3"/>
        <v>287389</v>
      </c>
    </row>
    <row r="18" spans="1:9" x14ac:dyDescent="0.2">
      <c r="A18" s="26" t="s">
        <v>55</v>
      </c>
      <c r="B18" s="27">
        <v>257250</v>
      </c>
      <c r="C18" s="27"/>
      <c r="D18" s="28">
        <f>SUM(B18:C18)</f>
        <v>257250</v>
      </c>
      <c r="E18" s="40"/>
      <c r="F18" s="40"/>
      <c r="G18" s="29">
        <f t="shared" si="1"/>
        <v>257250</v>
      </c>
      <c r="H18" s="29">
        <f t="shared" si="2"/>
        <v>0</v>
      </c>
      <c r="I18" s="29">
        <f t="shared" si="3"/>
        <v>257250</v>
      </c>
    </row>
    <row r="19" spans="1:9" x14ac:dyDescent="0.2">
      <c r="A19" s="17" t="s">
        <v>16</v>
      </c>
      <c r="B19" s="22">
        <f>SUM(B17:B17)</f>
        <v>257250</v>
      </c>
      <c r="C19" s="22">
        <f>SUM(C17:C17)</f>
        <v>7354</v>
      </c>
      <c r="D19" s="22">
        <f>SUM(D17:D17)</f>
        <v>264604</v>
      </c>
      <c r="E19" s="22">
        <f t="shared" ref="E19:I19" si="5">SUM(E17:E17)</f>
        <v>22785</v>
      </c>
      <c r="F19" s="22">
        <f t="shared" si="5"/>
        <v>0</v>
      </c>
      <c r="G19" s="22">
        <f t="shared" si="5"/>
        <v>280035</v>
      </c>
      <c r="H19" s="22">
        <f t="shared" si="5"/>
        <v>7354</v>
      </c>
      <c r="I19" s="22">
        <f t="shared" si="5"/>
        <v>287389</v>
      </c>
    </row>
    <row r="20" spans="1:9" x14ac:dyDescent="0.2">
      <c r="A20" s="13" t="s">
        <v>17</v>
      </c>
      <c r="B20" s="7"/>
      <c r="C20" s="7"/>
      <c r="D20" s="3">
        <f>SUM(B20:C20)</f>
        <v>0</v>
      </c>
      <c r="E20" s="3"/>
      <c r="F20" s="3"/>
      <c r="G20" s="3">
        <f t="shared" si="1"/>
        <v>0</v>
      </c>
      <c r="H20" s="3">
        <f t="shared" si="2"/>
        <v>0</v>
      </c>
      <c r="I20" s="3">
        <f t="shared" si="3"/>
        <v>0</v>
      </c>
    </row>
    <row r="21" spans="1:9" x14ac:dyDescent="0.2">
      <c r="A21" s="13" t="s">
        <v>18</v>
      </c>
      <c r="B21" s="7"/>
      <c r="C21" s="7"/>
      <c r="D21" s="3">
        <f>SUM(B21:C21)</f>
        <v>0</v>
      </c>
      <c r="E21" s="3"/>
      <c r="F21" s="3"/>
      <c r="G21" s="3">
        <f t="shared" si="1"/>
        <v>0</v>
      </c>
      <c r="H21" s="3">
        <f t="shared" si="2"/>
        <v>0</v>
      </c>
      <c r="I21" s="3">
        <f t="shared" si="3"/>
        <v>0</v>
      </c>
    </row>
    <row r="22" spans="1:9" x14ac:dyDescent="0.2">
      <c r="A22" s="17" t="s">
        <v>19</v>
      </c>
      <c r="B22" s="9">
        <f>SUM(B20:B21)</f>
        <v>0</v>
      </c>
      <c r="C22" s="9">
        <f>SUM(C20:C21)</f>
        <v>0</v>
      </c>
      <c r="D22" s="9">
        <f>SUM(D20:D21)</f>
        <v>0</v>
      </c>
      <c r="E22" s="9">
        <f t="shared" ref="E22:I22" si="6">SUM(E20:E21)</f>
        <v>0</v>
      </c>
      <c r="F22" s="9">
        <f t="shared" si="6"/>
        <v>0</v>
      </c>
      <c r="G22" s="9">
        <f t="shared" si="6"/>
        <v>0</v>
      </c>
      <c r="H22" s="9">
        <f t="shared" si="6"/>
        <v>0</v>
      </c>
      <c r="I22" s="9">
        <f t="shared" si="6"/>
        <v>0</v>
      </c>
    </row>
    <row r="23" spans="1:9" x14ac:dyDescent="0.2">
      <c r="A23" s="15" t="s">
        <v>20</v>
      </c>
      <c r="B23" s="8">
        <v>20</v>
      </c>
      <c r="C23" s="8"/>
      <c r="D23" s="3">
        <f>SUM(B23:C23)</f>
        <v>20</v>
      </c>
      <c r="E23" s="3"/>
      <c r="F23" s="3"/>
      <c r="G23" s="3">
        <f t="shared" si="1"/>
        <v>20</v>
      </c>
      <c r="H23" s="3">
        <f t="shared" si="2"/>
        <v>0</v>
      </c>
      <c r="I23" s="3">
        <f t="shared" si="3"/>
        <v>20</v>
      </c>
    </row>
    <row r="24" spans="1:9" x14ac:dyDescent="0.2">
      <c r="A24" s="15" t="s">
        <v>21</v>
      </c>
      <c r="B24" s="8">
        <v>1300000</v>
      </c>
      <c r="C24" s="8"/>
      <c r="D24" s="3">
        <f>SUM(B24:C24)</f>
        <v>1300000</v>
      </c>
      <c r="E24" s="3"/>
      <c r="F24" s="3"/>
      <c r="G24" s="3">
        <f t="shared" si="1"/>
        <v>1300000</v>
      </c>
      <c r="H24" s="3">
        <f t="shared" si="2"/>
        <v>0</v>
      </c>
      <c r="I24" s="3">
        <f t="shared" si="3"/>
        <v>1300000</v>
      </c>
    </row>
    <row r="25" spans="1:9" x14ac:dyDescent="0.2">
      <c r="A25" s="15" t="s">
        <v>22</v>
      </c>
      <c r="B25" s="8">
        <v>287000</v>
      </c>
      <c r="C25" s="8"/>
      <c r="D25" s="3">
        <f t="shared" ref="D25:D31" si="7">SUM(B25:C25)</f>
        <v>287000</v>
      </c>
      <c r="E25" s="3"/>
      <c r="F25" s="3"/>
      <c r="G25" s="3">
        <f t="shared" si="1"/>
        <v>287000</v>
      </c>
      <c r="H25" s="3">
        <f t="shared" si="2"/>
        <v>0</v>
      </c>
      <c r="I25" s="3">
        <f t="shared" si="3"/>
        <v>287000</v>
      </c>
    </row>
    <row r="26" spans="1:9" x14ac:dyDescent="0.2">
      <c r="A26" s="15" t="s">
        <v>23</v>
      </c>
      <c r="B26" s="8">
        <v>9000000</v>
      </c>
      <c r="C26" s="8"/>
      <c r="D26" s="3">
        <f t="shared" si="7"/>
        <v>9000000</v>
      </c>
      <c r="E26" s="3"/>
      <c r="F26" s="3"/>
      <c r="G26" s="3">
        <f t="shared" si="1"/>
        <v>9000000</v>
      </c>
      <c r="H26" s="3">
        <f t="shared" si="2"/>
        <v>0</v>
      </c>
      <c r="I26" s="3">
        <f t="shared" si="3"/>
        <v>9000000</v>
      </c>
    </row>
    <row r="27" spans="1:9" x14ac:dyDescent="0.2">
      <c r="A27" s="15" t="s">
        <v>24</v>
      </c>
      <c r="B27" s="8">
        <v>25000</v>
      </c>
      <c r="C27" s="8"/>
      <c r="D27" s="3">
        <f t="shared" si="7"/>
        <v>25000</v>
      </c>
      <c r="E27" s="3"/>
      <c r="F27" s="3"/>
      <c r="G27" s="3">
        <f t="shared" si="1"/>
        <v>25000</v>
      </c>
      <c r="H27" s="3">
        <f t="shared" si="2"/>
        <v>0</v>
      </c>
      <c r="I27" s="3">
        <f t="shared" si="3"/>
        <v>25000</v>
      </c>
    </row>
    <row r="28" spans="1:9" x14ac:dyDescent="0.2">
      <c r="A28" s="15" t="s">
        <v>3</v>
      </c>
      <c r="B28" s="8">
        <v>2000</v>
      </c>
      <c r="C28" s="8"/>
      <c r="D28" s="3">
        <f t="shared" si="7"/>
        <v>2000</v>
      </c>
      <c r="E28" s="3"/>
      <c r="F28" s="3"/>
      <c r="G28" s="3">
        <f t="shared" si="1"/>
        <v>2000</v>
      </c>
      <c r="H28" s="3">
        <f t="shared" si="2"/>
        <v>0</v>
      </c>
      <c r="I28" s="3">
        <f t="shared" si="3"/>
        <v>2000</v>
      </c>
    </row>
    <row r="29" spans="1:9" x14ac:dyDescent="0.2">
      <c r="A29" s="15" t="s">
        <v>25</v>
      </c>
      <c r="B29" s="8"/>
      <c r="C29" s="8"/>
      <c r="D29" s="3">
        <f t="shared" si="7"/>
        <v>0</v>
      </c>
      <c r="E29" s="3"/>
      <c r="F29" s="3"/>
      <c r="G29" s="3">
        <f t="shared" si="1"/>
        <v>0</v>
      </c>
      <c r="H29" s="3">
        <f t="shared" si="2"/>
        <v>0</v>
      </c>
      <c r="I29" s="3">
        <f t="shared" si="3"/>
        <v>0</v>
      </c>
    </row>
    <row r="30" spans="1:9" x14ac:dyDescent="0.2">
      <c r="A30" s="15" t="s">
        <v>2</v>
      </c>
      <c r="B30" s="8">
        <v>12500</v>
      </c>
      <c r="C30" s="8"/>
      <c r="D30" s="3">
        <f t="shared" si="7"/>
        <v>12500</v>
      </c>
      <c r="E30" s="3"/>
      <c r="F30" s="3"/>
      <c r="G30" s="3">
        <f t="shared" si="1"/>
        <v>12500</v>
      </c>
      <c r="H30" s="3">
        <f t="shared" si="2"/>
        <v>0</v>
      </c>
      <c r="I30" s="3">
        <f t="shared" si="3"/>
        <v>12500</v>
      </c>
    </row>
    <row r="31" spans="1:9" x14ac:dyDescent="0.2">
      <c r="A31" s="34" t="s">
        <v>51</v>
      </c>
      <c r="B31" s="8"/>
      <c r="C31" s="8"/>
      <c r="D31" s="3">
        <f t="shared" si="7"/>
        <v>0</v>
      </c>
      <c r="E31" s="3"/>
      <c r="F31" s="3"/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9" x14ac:dyDescent="0.2">
      <c r="A32" s="23" t="s">
        <v>26</v>
      </c>
      <c r="B32" s="9">
        <f>SUM(B23:B31)</f>
        <v>10626520</v>
      </c>
      <c r="C32" s="9">
        <f>SUM(C23:C31)</f>
        <v>0</v>
      </c>
      <c r="D32" s="9">
        <f>SUM(D23:D31)</f>
        <v>10626520</v>
      </c>
      <c r="E32" s="9">
        <f t="shared" ref="E32:I32" si="8">SUM(E23:E31)</f>
        <v>0</v>
      </c>
      <c r="F32" s="9">
        <f t="shared" si="8"/>
        <v>0</v>
      </c>
      <c r="G32" s="9">
        <f t="shared" si="8"/>
        <v>10626520</v>
      </c>
      <c r="H32" s="9">
        <f t="shared" si="8"/>
        <v>0</v>
      </c>
      <c r="I32" s="9">
        <f t="shared" si="8"/>
        <v>10626520</v>
      </c>
    </row>
    <row r="33" spans="1:9" x14ac:dyDescent="0.2">
      <c r="A33" s="2" t="s">
        <v>27</v>
      </c>
      <c r="B33" s="8"/>
      <c r="C33" s="8"/>
      <c r="D33" s="3">
        <f>SUM(B33:C33)</f>
        <v>0</v>
      </c>
      <c r="E33" s="3"/>
      <c r="F33" s="3"/>
      <c r="G33" s="3">
        <f t="shared" si="1"/>
        <v>0</v>
      </c>
      <c r="H33" s="3">
        <f t="shared" si="2"/>
        <v>0</v>
      </c>
      <c r="I33" s="3">
        <f t="shared" si="3"/>
        <v>0</v>
      </c>
    </row>
    <row r="34" spans="1:9" x14ac:dyDescent="0.2">
      <c r="A34" s="2" t="s">
        <v>1</v>
      </c>
      <c r="B34" s="8">
        <v>79307</v>
      </c>
      <c r="C34" s="8">
        <v>730</v>
      </c>
      <c r="D34" s="3">
        <f>SUM(B34:C34)</f>
        <v>80037</v>
      </c>
      <c r="E34" s="3"/>
      <c r="F34" s="3"/>
      <c r="G34" s="3">
        <f t="shared" si="1"/>
        <v>79307</v>
      </c>
      <c r="H34" s="3">
        <f t="shared" si="2"/>
        <v>730</v>
      </c>
      <c r="I34" s="3">
        <f t="shared" si="3"/>
        <v>80037</v>
      </c>
    </row>
    <row r="35" spans="1:9" x14ac:dyDescent="0.2">
      <c r="A35" s="2" t="s">
        <v>28</v>
      </c>
      <c r="B35" s="8">
        <v>9645</v>
      </c>
      <c r="C35" s="8"/>
      <c r="D35" s="3">
        <f t="shared" ref="D35:D45" si="9">SUM(B35:C35)</f>
        <v>9645</v>
      </c>
      <c r="E35" s="3">
        <v>9926</v>
      </c>
      <c r="F35" s="3"/>
      <c r="G35" s="3">
        <f t="shared" si="1"/>
        <v>19571</v>
      </c>
      <c r="H35" s="3">
        <f t="shared" si="2"/>
        <v>0</v>
      </c>
      <c r="I35" s="3">
        <f t="shared" si="3"/>
        <v>19571</v>
      </c>
    </row>
    <row r="36" spans="1:9" x14ac:dyDescent="0.2">
      <c r="A36" s="2" t="s">
        <v>29</v>
      </c>
      <c r="B36" s="8">
        <v>267886</v>
      </c>
      <c r="C36" s="8"/>
      <c r="D36" s="3">
        <f t="shared" si="9"/>
        <v>267886</v>
      </c>
      <c r="E36" s="3"/>
      <c r="F36" s="3"/>
      <c r="G36" s="3">
        <f t="shared" si="1"/>
        <v>267886</v>
      </c>
      <c r="H36" s="3">
        <f t="shared" si="2"/>
        <v>0</v>
      </c>
      <c r="I36" s="3">
        <f t="shared" si="3"/>
        <v>267886</v>
      </c>
    </row>
    <row r="37" spans="1:9" x14ac:dyDescent="0.2">
      <c r="A37" s="30" t="s">
        <v>48</v>
      </c>
      <c r="B37" s="31">
        <v>0</v>
      </c>
      <c r="C37" s="31"/>
      <c r="D37" s="32">
        <f t="shared" si="9"/>
        <v>0</v>
      </c>
      <c r="E37" s="32"/>
      <c r="F37" s="32"/>
      <c r="G37" s="3">
        <f t="shared" si="1"/>
        <v>0</v>
      </c>
      <c r="H37" s="3">
        <f t="shared" si="2"/>
        <v>0</v>
      </c>
      <c r="I37" s="3">
        <f t="shared" si="3"/>
        <v>0</v>
      </c>
    </row>
    <row r="38" spans="1:9" x14ac:dyDescent="0.2">
      <c r="A38" s="2" t="s">
        <v>30</v>
      </c>
      <c r="B38" s="8">
        <v>69834</v>
      </c>
      <c r="C38" s="8">
        <v>126582</v>
      </c>
      <c r="D38" s="3">
        <f t="shared" si="9"/>
        <v>196416</v>
      </c>
      <c r="E38" s="3"/>
      <c r="F38" s="3"/>
      <c r="G38" s="3">
        <f t="shared" si="1"/>
        <v>69834</v>
      </c>
      <c r="H38" s="3">
        <f t="shared" si="2"/>
        <v>126582</v>
      </c>
      <c r="I38" s="3">
        <f t="shared" si="3"/>
        <v>196416</v>
      </c>
    </row>
    <row r="39" spans="1:9" x14ac:dyDescent="0.2">
      <c r="A39" s="24" t="s">
        <v>31</v>
      </c>
      <c r="B39" s="8">
        <v>2618045</v>
      </c>
      <c r="C39" s="8"/>
      <c r="D39" s="3">
        <f t="shared" si="9"/>
        <v>2618045</v>
      </c>
      <c r="E39" s="3"/>
      <c r="F39" s="3"/>
      <c r="G39" s="3">
        <f t="shared" si="1"/>
        <v>2618045</v>
      </c>
      <c r="H39" s="3">
        <f t="shared" si="2"/>
        <v>0</v>
      </c>
      <c r="I39" s="3">
        <f t="shared" si="3"/>
        <v>2618045</v>
      </c>
    </row>
    <row r="40" spans="1:9" x14ac:dyDescent="0.2">
      <c r="A40" s="33" t="s">
        <v>49</v>
      </c>
      <c r="B40" s="31">
        <v>2513788</v>
      </c>
      <c r="C40" s="31"/>
      <c r="D40" s="28">
        <f>SUM(B40:C40)</f>
        <v>2513788</v>
      </c>
      <c r="E40" s="28"/>
      <c r="F40" s="28"/>
      <c r="G40" s="3">
        <f t="shared" si="1"/>
        <v>2513788</v>
      </c>
      <c r="H40" s="3">
        <f t="shared" si="2"/>
        <v>0</v>
      </c>
      <c r="I40" s="3">
        <f t="shared" si="3"/>
        <v>2513788</v>
      </c>
    </row>
    <row r="41" spans="1:9" x14ac:dyDescent="0.2">
      <c r="A41" s="24" t="s">
        <v>32</v>
      </c>
      <c r="B41" s="8">
        <v>546722</v>
      </c>
      <c r="C41" s="8"/>
      <c r="D41" s="3">
        <f t="shared" si="9"/>
        <v>546722</v>
      </c>
      <c r="E41" s="3"/>
      <c r="F41" s="3"/>
      <c r="G41" s="3">
        <f t="shared" si="1"/>
        <v>546722</v>
      </c>
      <c r="H41" s="3">
        <f t="shared" si="2"/>
        <v>0</v>
      </c>
      <c r="I41" s="3">
        <f t="shared" si="3"/>
        <v>546722</v>
      </c>
    </row>
    <row r="42" spans="1:9" x14ac:dyDescent="0.2">
      <c r="A42" s="33" t="s">
        <v>52</v>
      </c>
      <c r="B42" s="31">
        <v>382261</v>
      </c>
      <c r="C42" s="31"/>
      <c r="D42" s="28">
        <f>SUM(B42:C42)</f>
        <v>382261</v>
      </c>
      <c r="E42" s="28"/>
      <c r="F42" s="28"/>
      <c r="G42" s="3">
        <f t="shared" si="1"/>
        <v>382261</v>
      </c>
      <c r="H42" s="3">
        <f t="shared" si="2"/>
        <v>0</v>
      </c>
      <c r="I42" s="3">
        <f t="shared" si="3"/>
        <v>382261</v>
      </c>
    </row>
    <row r="43" spans="1:9" x14ac:dyDescent="0.2">
      <c r="A43" s="24" t="s">
        <v>0</v>
      </c>
      <c r="B43" s="8">
        <v>227964</v>
      </c>
      <c r="C43" s="8"/>
      <c r="D43" s="3">
        <f t="shared" si="9"/>
        <v>227964</v>
      </c>
      <c r="E43" s="3"/>
      <c r="F43" s="3"/>
      <c r="G43" s="3">
        <f t="shared" si="1"/>
        <v>227964</v>
      </c>
      <c r="H43" s="3">
        <f t="shared" si="2"/>
        <v>0</v>
      </c>
      <c r="I43" s="3">
        <f t="shared" si="3"/>
        <v>227964</v>
      </c>
    </row>
    <row r="44" spans="1:9" x14ac:dyDescent="0.2">
      <c r="A44" s="24" t="s">
        <v>33</v>
      </c>
      <c r="B44" s="7"/>
      <c r="C44" s="7"/>
      <c r="D44" s="3">
        <f t="shared" si="9"/>
        <v>0</v>
      </c>
      <c r="E44" s="3"/>
      <c r="F44" s="3"/>
      <c r="G44" s="3">
        <f t="shared" si="1"/>
        <v>0</v>
      </c>
      <c r="H44" s="3">
        <f t="shared" si="2"/>
        <v>0</v>
      </c>
      <c r="I44" s="3">
        <f t="shared" si="3"/>
        <v>0</v>
      </c>
    </row>
    <row r="45" spans="1:9" x14ac:dyDescent="0.2">
      <c r="A45" s="24" t="s">
        <v>34</v>
      </c>
      <c r="B45" s="7">
        <v>2000</v>
      </c>
      <c r="C45" s="7"/>
      <c r="D45" s="3">
        <f t="shared" si="9"/>
        <v>2000</v>
      </c>
      <c r="E45" s="3"/>
      <c r="F45" s="3"/>
      <c r="G45" s="3">
        <f t="shared" si="1"/>
        <v>2000</v>
      </c>
      <c r="H45" s="3">
        <f t="shared" si="2"/>
        <v>0</v>
      </c>
      <c r="I45" s="3">
        <f t="shared" si="3"/>
        <v>2000</v>
      </c>
    </row>
    <row r="46" spans="1:9" x14ac:dyDescent="0.2">
      <c r="A46" s="25" t="s">
        <v>35</v>
      </c>
      <c r="B46" s="22">
        <f>SUM(B33,B34,B35,B36,B38,B39,B41,B43,B44,B45)</f>
        <v>3821403</v>
      </c>
      <c r="C46" s="22">
        <f>SUM(C33,C34,C35,C36,C38,C39,C41,C43,C44,C45)</f>
        <v>127312</v>
      </c>
      <c r="D46" s="22">
        <f>SUM(D33,D34,D35,D36,D38,D39,D41,D43,D44,D45)</f>
        <v>3948715</v>
      </c>
      <c r="E46" s="22">
        <f t="shared" ref="E46:I46" si="10">SUM(E33,E34,E35,E36,E38,E39,E41,E43,E44,E45)</f>
        <v>9926</v>
      </c>
      <c r="F46" s="22">
        <f t="shared" si="10"/>
        <v>0</v>
      </c>
      <c r="G46" s="22">
        <f t="shared" si="10"/>
        <v>3831329</v>
      </c>
      <c r="H46" s="22">
        <f t="shared" si="10"/>
        <v>127312</v>
      </c>
      <c r="I46" s="22">
        <f t="shared" si="10"/>
        <v>3958641</v>
      </c>
    </row>
    <row r="47" spans="1:9" x14ac:dyDescent="0.2">
      <c r="A47" s="19" t="s">
        <v>36</v>
      </c>
      <c r="B47" s="7"/>
      <c r="C47" s="7"/>
      <c r="D47" s="3">
        <f>SUM(B47:C47)</f>
        <v>0</v>
      </c>
      <c r="E47" s="3"/>
      <c r="F47" s="3"/>
      <c r="G47" s="3">
        <f t="shared" si="1"/>
        <v>0</v>
      </c>
      <c r="H47" s="3">
        <f t="shared" si="2"/>
        <v>0</v>
      </c>
      <c r="I47" s="3">
        <f t="shared" si="3"/>
        <v>0</v>
      </c>
    </row>
    <row r="48" spans="1:9" s="1" customFormat="1" x14ac:dyDescent="0.2">
      <c r="A48" s="15" t="s">
        <v>37</v>
      </c>
      <c r="B48" s="29">
        <v>9935588</v>
      </c>
      <c r="C48" s="29"/>
      <c r="D48" s="29">
        <f>SUM(B48:C48)</f>
        <v>9935588</v>
      </c>
      <c r="E48" s="29"/>
      <c r="F48" s="29"/>
      <c r="G48" s="3">
        <f t="shared" si="1"/>
        <v>9935588</v>
      </c>
      <c r="H48" s="3">
        <f t="shared" si="2"/>
        <v>0</v>
      </c>
      <c r="I48" s="3">
        <f t="shared" si="3"/>
        <v>9935588</v>
      </c>
    </row>
    <row r="49" spans="1:9" x14ac:dyDescent="0.2">
      <c r="A49" s="13" t="s">
        <v>38</v>
      </c>
      <c r="B49" s="7"/>
      <c r="C49" s="7"/>
      <c r="D49" s="29">
        <f>SUM(B49:C49)</f>
        <v>0</v>
      </c>
      <c r="E49" s="29"/>
      <c r="F49" s="29"/>
      <c r="G49" s="3">
        <f t="shared" si="1"/>
        <v>0</v>
      </c>
      <c r="H49" s="3">
        <f t="shared" si="2"/>
        <v>0</v>
      </c>
      <c r="I49" s="3">
        <f t="shared" si="3"/>
        <v>0</v>
      </c>
    </row>
    <row r="50" spans="1:9" x14ac:dyDescent="0.2">
      <c r="A50" s="17" t="s">
        <v>39</v>
      </c>
      <c r="B50" s="9">
        <f>SUM(B47:B49)</f>
        <v>9935588</v>
      </c>
      <c r="C50" s="9">
        <f>SUM(C47:C49)</f>
        <v>0</v>
      </c>
      <c r="D50" s="9">
        <f>SUM(D47:D49)</f>
        <v>9935588</v>
      </c>
      <c r="E50" s="9">
        <f t="shared" ref="E50:I50" si="11">SUM(E47:E49)</f>
        <v>0</v>
      </c>
      <c r="F50" s="9">
        <f t="shared" si="11"/>
        <v>0</v>
      </c>
      <c r="G50" s="9">
        <f t="shared" si="11"/>
        <v>9935588</v>
      </c>
      <c r="H50" s="9">
        <f t="shared" si="11"/>
        <v>0</v>
      </c>
      <c r="I50" s="9">
        <f t="shared" si="11"/>
        <v>9935588</v>
      </c>
    </row>
    <row r="51" spans="1:9" x14ac:dyDescent="0.2">
      <c r="A51" s="13" t="s">
        <v>40</v>
      </c>
      <c r="B51" s="7"/>
      <c r="C51" s="7"/>
      <c r="D51" s="3">
        <f>SUM(B51:C51)</f>
        <v>0</v>
      </c>
      <c r="E51" s="3"/>
      <c r="F51" s="3"/>
      <c r="G51" s="3">
        <f t="shared" si="1"/>
        <v>0</v>
      </c>
      <c r="H51" s="3">
        <f t="shared" si="2"/>
        <v>0</v>
      </c>
      <c r="I51" s="3">
        <f t="shared" si="3"/>
        <v>0</v>
      </c>
    </row>
    <row r="52" spans="1:9" x14ac:dyDescent="0.2">
      <c r="A52" s="13" t="s">
        <v>41</v>
      </c>
      <c r="B52" s="7"/>
      <c r="C52" s="7"/>
      <c r="D52" s="3">
        <f>SUM(B52:C52)</f>
        <v>0</v>
      </c>
      <c r="E52" s="3"/>
      <c r="F52" s="3"/>
      <c r="G52" s="3">
        <f t="shared" si="1"/>
        <v>0</v>
      </c>
      <c r="H52" s="3">
        <f t="shared" si="2"/>
        <v>0</v>
      </c>
      <c r="I52" s="3">
        <f t="shared" si="3"/>
        <v>0</v>
      </c>
    </row>
    <row r="53" spans="1:9" x14ac:dyDescent="0.2">
      <c r="A53" s="16" t="s">
        <v>42</v>
      </c>
      <c r="B53" s="22">
        <f>SUM(B51:B52)</f>
        <v>0</v>
      </c>
      <c r="C53" s="22">
        <f>SUM(C51:C52)</f>
        <v>0</v>
      </c>
      <c r="D53" s="22">
        <f>SUM(D51:D52)</f>
        <v>0</v>
      </c>
      <c r="E53" s="22">
        <f t="shared" ref="E53:I53" si="12">SUM(E51:E52)</f>
        <v>0</v>
      </c>
      <c r="F53" s="22">
        <f t="shared" si="12"/>
        <v>0</v>
      </c>
      <c r="G53" s="22">
        <f t="shared" si="12"/>
        <v>0</v>
      </c>
      <c r="H53" s="22">
        <f t="shared" si="12"/>
        <v>0</v>
      </c>
      <c r="I53" s="22">
        <f t="shared" si="12"/>
        <v>0</v>
      </c>
    </row>
    <row r="54" spans="1:9" x14ac:dyDescent="0.2">
      <c r="A54" s="13" t="s">
        <v>59</v>
      </c>
      <c r="B54" s="7"/>
      <c r="C54" s="7"/>
      <c r="D54" s="3">
        <f>SUM(B54:C54)</f>
        <v>0</v>
      </c>
      <c r="E54" s="3"/>
      <c r="F54" s="3"/>
      <c r="G54" s="3">
        <f t="shared" si="1"/>
        <v>0</v>
      </c>
      <c r="H54" s="3">
        <f t="shared" si="2"/>
        <v>0</v>
      </c>
      <c r="I54" s="3">
        <f t="shared" si="3"/>
        <v>0</v>
      </c>
    </row>
    <row r="55" spans="1:9" x14ac:dyDescent="0.2">
      <c r="A55" s="13" t="s">
        <v>44</v>
      </c>
      <c r="B55" s="7"/>
      <c r="C55" s="7"/>
      <c r="D55" s="3">
        <f>SUM(B55:C55)</f>
        <v>0</v>
      </c>
      <c r="E55" s="3"/>
      <c r="F55" s="3"/>
      <c r="G55" s="3">
        <f t="shared" si="1"/>
        <v>0</v>
      </c>
      <c r="H55" s="3">
        <f t="shared" si="2"/>
        <v>0</v>
      </c>
      <c r="I55" s="3">
        <f t="shared" si="3"/>
        <v>0</v>
      </c>
    </row>
    <row r="56" spans="1:9" x14ac:dyDescent="0.2">
      <c r="A56" s="16" t="s">
        <v>45</v>
      </c>
      <c r="B56" s="9">
        <f>SUM(B54:B55)</f>
        <v>0</v>
      </c>
      <c r="C56" s="9">
        <f>SUM(C54:C55)</f>
        <v>0</v>
      </c>
      <c r="D56" s="9">
        <f>SUM(D54:D55)</f>
        <v>0</v>
      </c>
      <c r="E56" s="9">
        <f t="shared" ref="E56:I56" si="13">SUM(E54:E55)</f>
        <v>0</v>
      </c>
      <c r="F56" s="9">
        <f t="shared" si="13"/>
        <v>0</v>
      </c>
      <c r="G56" s="9">
        <f t="shared" si="13"/>
        <v>0</v>
      </c>
      <c r="H56" s="9">
        <f t="shared" si="13"/>
        <v>0</v>
      </c>
      <c r="I56" s="9">
        <f t="shared" si="13"/>
        <v>0</v>
      </c>
    </row>
    <row r="57" spans="1:9" x14ac:dyDescent="0.2">
      <c r="A57" s="23" t="s">
        <v>46</v>
      </c>
      <c r="B57" s="22">
        <f>SUM(B16,B19,B22,B32,B46,B50,B53,B56)</f>
        <v>26861519</v>
      </c>
      <c r="C57" s="22">
        <f>SUM(C16,C19,C22,C32,C46,C50,C53,C56)</f>
        <v>134666</v>
      </c>
      <c r="D57" s="22">
        <f>SUM(D16,D19,D22,D32,D46,D50,D53,D56)</f>
        <v>26996185</v>
      </c>
      <c r="E57" s="22">
        <f>SUM(E16,E19,E22,E32,E46,E50,E53,E56)</f>
        <v>78457</v>
      </c>
      <c r="F57" s="22">
        <f t="shared" ref="F57:I57" si="14">SUM(F16,F19,F22,F32,F46,F50,F53,F56)</f>
        <v>0</v>
      </c>
      <c r="G57" s="22">
        <f t="shared" si="14"/>
        <v>26939976</v>
      </c>
      <c r="H57" s="22">
        <f t="shared" si="14"/>
        <v>134666</v>
      </c>
      <c r="I57" s="22">
        <f t="shared" si="14"/>
        <v>27074642</v>
      </c>
    </row>
    <row r="58" spans="1:9" x14ac:dyDescent="0.2">
      <c r="A58" s="2" t="s">
        <v>53</v>
      </c>
      <c r="B58" s="7">
        <v>1908120</v>
      </c>
      <c r="C58" s="7"/>
      <c r="D58" s="3">
        <f>SUM(B58:C58)</f>
        <v>1908120</v>
      </c>
      <c r="E58" s="3"/>
      <c r="F58" s="3"/>
      <c r="G58" s="3">
        <f t="shared" si="1"/>
        <v>1908120</v>
      </c>
      <c r="H58" s="3">
        <f t="shared" si="2"/>
        <v>0</v>
      </c>
      <c r="I58" s="3">
        <f t="shared" si="3"/>
        <v>1908120</v>
      </c>
    </row>
    <row r="59" spans="1:9" x14ac:dyDescent="0.2">
      <c r="A59" s="2" t="s">
        <v>54</v>
      </c>
      <c r="B59" s="7">
        <v>1500000</v>
      </c>
      <c r="C59" s="7"/>
      <c r="D59" s="3">
        <f>SUM(B59:C59)</f>
        <v>1500000</v>
      </c>
      <c r="E59" s="3"/>
      <c r="F59" s="3"/>
      <c r="G59" s="3">
        <f t="shared" si="1"/>
        <v>1500000</v>
      </c>
      <c r="H59" s="3">
        <f t="shared" si="2"/>
        <v>0</v>
      </c>
      <c r="I59" s="3">
        <f t="shared" si="3"/>
        <v>1500000</v>
      </c>
    </row>
    <row r="60" spans="1:9" x14ac:dyDescent="0.2">
      <c r="A60" s="36" t="s">
        <v>68</v>
      </c>
      <c r="B60" s="7"/>
      <c r="C60" s="7"/>
      <c r="D60" s="3">
        <f>SUM(B60:C60)</f>
        <v>0</v>
      </c>
      <c r="E60" s="7">
        <v>776595</v>
      </c>
      <c r="F60" s="7"/>
      <c r="G60" s="41">
        <f t="shared" si="1"/>
        <v>776595</v>
      </c>
      <c r="H60" s="41">
        <f t="shared" si="2"/>
        <v>0</v>
      </c>
      <c r="I60" s="41">
        <f t="shared" si="3"/>
        <v>776595</v>
      </c>
    </row>
    <row r="61" spans="1:9" x14ac:dyDescent="0.2">
      <c r="A61" s="36" t="s">
        <v>50</v>
      </c>
      <c r="B61" s="7"/>
      <c r="C61" s="7"/>
      <c r="D61" s="3">
        <f>SUM(B61:C61)</f>
        <v>0</v>
      </c>
      <c r="E61" s="3">
        <f>3708205-78892</f>
        <v>3629313</v>
      </c>
      <c r="F61" s="3">
        <v>78892</v>
      </c>
      <c r="G61" s="3">
        <f t="shared" si="1"/>
        <v>3629313</v>
      </c>
      <c r="H61" s="3">
        <f t="shared" si="2"/>
        <v>78892</v>
      </c>
      <c r="I61" s="3">
        <f t="shared" si="3"/>
        <v>3708205</v>
      </c>
    </row>
    <row r="62" spans="1:9" s="1" customFormat="1" x14ac:dyDescent="0.2">
      <c r="A62" s="16" t="s">
        <v>47</v>
      </c>
      <c r="B62" s="4">
        <f>SUM(B58:B61)</f>
        <v>3408120</v>
      </c>
      <c r="C62" s="4">
        <f>SUM(C58:C61)</f>
        <v>0</v>
      </c>
      <c r="D62" s="4">
        <f>SUM(D58:D61)</f>
        <v>3408120</v>
      </c>
      <c r="E62" s="4">
        <f t="shared" ref="E62:I62" si="15">SUM(E58:E61)</f>
        <v>4405908</v>
      </c>
      <c r="F62" s="4">
        <f t="shared" si="15"/>
        <v>78892</v>
      </c>
      <c r="G62" s="4">
        <f t="shared" si="15"/>
        <v>7814028</v>
      </c>
      <c r="H62" s="4">
        <f t="shared" si="15"/>
        <v>78892</v>
      </c>
      <c r="I62" s="4">
        <f t="shared" si="15"/>
        <v>7892920</v>
      </c>
    </row>
    <row r="63" spans="1:9" s="1" customFormat="1" x14ac:dyDescent="0.2">
      <c r="A63" s="18" t="s">
        <v>9</v>
      </c>
      <c r="B63" s="4">
        <f>SUM(B57,B62)</f>
        <v>30269639</v>
      </c>
      <c r="C63" s="4">
        <f>SUM(C57,C62)</f>
        <v>134666</v>
      </c>
      <c r="D63" s="4">
        <f>SUM(D57,D62)</f>
        <v>30404305</v>
      </c>
      <c r="E63" s="4">
        <f t="shared" ref="E63:I63" si="16">SUM(E57,E62)</f>
        <v>4484365</v>
      </c>
      <c r="F63" s="4">
        <f t="shared" si="16"/>
        <v>78892</v>
      </c>
      <c r="G63" s="4">
        <f t="shared" si="16"/>
        <v>34754004</v>
      </c>
      <c r="H63" s="4">
        <f t="shared" si="16"/>
        <v>213558</v>
      </c>
      <c r="I63" s="4">
        <f t="shared" si="16"/>
        <v>34967562</v>
      </c>
    </row>
    <row r="65" spans="1:9" x14ac:dyDescent="0.2">
      <c r="E65" s="10"/>
      <c r="F65" s="10"/>
      <c r="G65" s="10"/>
      <c r="I65" s="10" t="s">
        <v>8</v>
      </c>
    </row>
    <row r="66" spans="1:9" x14ac:dyDescent="0.2">
      <c r="A66" s="49" t="str">
        <f>+A3</f>
        <v>Komárom Város 2025. évi  bevételeinek módosított előirányzata</v>
      </c>
      <c r="B66" s="49"/>
      <c r="C66" s="49"/>
      <c r="D66" s="49"/>
      <c r="E66" s="39"/>
      <c r="F66" s="39"/>
      <c r="G66" s="39"/>
    </row>
    <row r="67" spans="1:9" x14ac:dyDescent="0.2">
      <c r="E67" s="11"/>
      <c r="F67" s="11"/>
      <c r="G67" s="11"/>
      <c r="I67" s="11" t="s">
        <v>7</v>
      </c>
    </row>
    <row r="68" spans="1:9" ht="25.5" customHeight="1" x14ac:dyDescent="0.2">
      <c r="A68" s="50"/>
      <c r="B68" s="42" t="s">
        <v>61</v>
      </c>
      <c r="C68" s="42"/>
      <c r="D68" s="42"/>
      <c r="E68" s="44" t="s">
        <v>65</v>
      </c>
      <c r="F68" s="43"/>
      <c r="G68" s="42" t="s">
        <v>61</v>
      </c>
      <c r="H68" s="42"/>
      <c r="I68" s="42"/>
    </row>
    <row r="69" spans="1:9" ht="12.75" customHeight="1" x14ac:dyDescent="0.2">
      <c r="A69" s="50"/>
      <c r="B69" s="43" t="s">
        <v>5</v>
      </c>
      <c r="C69" s="44" t="s">
        <v>6</v>
      </c>
      <c r="D69" s="42" t="str">
        <f>+D6</f>
        <v>1/2025. (II.12.) önk. rendelet eredeti ei.</v>
      </c>
      <c r="E69" s="45" t="s">
        <v>5</v>
      </c>
      <c r="F69" s="45" t="s">
        <v>6</v>
      </c>
      <c r="G69" s="45" t="s">
        <v>5</v>
      </c>
      <c r="H69" s="45" t="s">
        <v>6</v>
      </c>
      <c r="I69" s="45" t="str">
        <f>+I6</f>
        <v>6/2025.(IV.8.) önk.rendelet mó ei.</v>
      </c>
    </row>
    <row r="70" spans="1:9" ht="30.75" customHeight="1" x14ac:dyDescent="0.2">
      <c r="A70" s="50"/>
      <c r="B70" s="43"/>
      <c r="C70" s="44"/>
      <c r="D70" s="42"/>
      <c r="E70" s="46"/>
      <c r="F70" s="46"/>
      <c r="G70" s="46"/>
      <c r="H70" s="46"/>
      <c r="I70" s="46"/>
    </row>
    <row r="71" spans="1:9" x14ac:dyDescent="0.2">
      <c r="A71" s="12" t="s">
        <v>4</v>
      </c>
      <c r="B71" s="5"/>
      <c r="C71" s="5"/>
      <c r="D71" s="2"/>
      <c r="E71" s="2"/>
      <c r="F71" s="2"/>
      <c r="G71" s="2"/>
      <c r="H71" s="2"/>
      <c r="I71" s="2"/>
    </row>
    <row r="72" spans="1:9" x14ac:dyDescent="0.2">
      <c r="A72" s="21" t="s">
        <v>10</v>
      </c>
      <c r="B72" s="6"/>
      <c r="C72" s="6"/>
      <c r="D72" s="3">
        <f t="shared" ref="D72:D78" si="17">SUM(B72:C72)</f>
        <v>0</v>
      </c>
      <c r="E72" s="3"/>
      <c r="F72" s="3"/>
      <c r="G72" s="3">
        <f>+B72+E72</f>
        <v>0</v>
      </c>
      <c r="H72" s="3">
        <f>+C72+F72</f>
        <v>0</v>
      </c>
      <c r="I72" s="3">
        <f>+G72+H72</f>
        <v>0</v>
      </c>
    </row>
    <row r="73" spans="1:9" x14ac:dyDescent="0.2">
      <c r="A73" s="2" t="s">
        <v>11</v>
      </c>
      <c r="C73" s="7"/>
      <c r="D73" s="3">
        <f t="shared" si="17"/>
        <v>0</v>
      </c>
      <c r="E73" s="3"/>
      <c r="F73" s="3"/>
      <c r="G73" s="3">
        <f t="shared" ref="G73:G78" si="18">+B73+E73</f>
        <v>0</v>
      </c>
      <c r="H73" s="3">
        <f t="shared" ref="H73:H78" si="19">+C73+F73</f>
        <v>0</v>
      </c>
      <c r="I73" s="3">
        <f t="shared" ref="I73:I78" si="20">+G73+H73</f>
        <v>0</v>
      </c>
    </row>
    <row r="74" spans="1:9" x14ac:dyDescent="0.2">
      <c r="A74" s="20" t="s">
        <v>12</v>
      </c>
      <c r="B74" s="7"/>
      <c r="C74" s="7"/>
      <c r="D74" s="3">
        <f t="shared" si="17"/>
        <v>0</v>
      </c>
      <c r="E74" s="3"/>
      <c r="F74" s="3"/>
      <c r="G74" s="3">
        <f t="shared" si="18"/>
        <v>0</v>
      </c>
      <c r="H74" s="3">
        <f t="shared" si="19"/>
        <v>0</v>
      </c>
      <c r="I74" s="3">
        <f t="shared" si="20"/>
        <v>0</v>
      </c>
    </row>
    <row r="75" spans="1:9" x14ac:dyDescent="0.2">
      <c r="A75" s="20" t="s">
        <v>57</v>
      </c>
      <c r="B75" s="7"/>
      <c r="C75" s="7"/>
      <c r="D75" s="3">
        <f t="shared" si="17"/>
        <v>0</v>
      </c>
      <c r="E75" s="3"/>
      <c r="F75" s="3"/>
      <c r="G75" s="3">
        <f t="shared" si="18"/>
        <v>0</v>
      </c>
      <c r="H75" s="3">
        <f t="shared" si="19"/>
        <v>0</v>
      </c>
      <c r="I75" s="3">
        <f t="shared" si="20"/>
        <v>0</v>
      </c>
    </row>
    <row r="76" spans="1:9" x14ac:dyDescent="0.2">
      <c r="A76" s="20" t="s">
        <v>13</v>
      </c>
      <c r="B76" s="7"/>
      <c r="C76" s="2"/>
      <c r="D76" s="3">
        <f t="shared" si="17"/>
        <v>0</v>
      </c>
      <c r="E76" s="3"/>
      <c r="F76" s="3"/>
      <c r="G76" s="3">
        <f t="shared" si="18"/>
        <v>0</v>
      </c>
      <c r="H76" s="3">
        <f t="shared" si="19"/>
        <v>0</v>
      </c>
      <c r="I76" s="3">
        <f t="shared" si="20"/>
        <v>0</v>
      </c>
    </row>
    <row r="77" spans="1:9" x14ac:dyDescent="0.2">
      <c r="A77" s="20" t="s">
        <v>58</v>
      </c>
      <c r="B77" s="7"/>
      <c r="C77" s="2"/>
      <c r="D77" s="3">
        <f t="shared" si="17"/>
        <v>0</v>
      </c>
      <c r="E77" s="3"/>
      <c r="F77" s="3"/>
      <c r="G77" s="3">
        <f t="shared" si="18"/>
        <v>0</v>
      </c>
      <c r="H77" s="3">
        <f t="shared" si="19"/>
        <v>0</v>
      </c>
      <c r="I77" s="3">
        <f t="shared" si="20"/>
        <v>0</v>
      </c>
    </row>
    <row r="78" spans="1:9" x14ac:dyDescent="0.2">
      <c r="A78" s="19" t="s">
        <v>56</v>
      </c>
      <c r="B78" s="7"/>
      <c r="C78" s="7"/>
      <c r="D78" s="3">
        <f t="shared" si="17"/>
        <v>0</v>
      </c>
      <c r="E78" s="3"/>
      <c r="F78" s="3"/>
      <c r="G78" s="3">
        <f t="shared" si="18"/>
        <v>0</v>
      </c>
      <c r="H78" s="3">
        <f t="shared" si="19"/>
        <v>0</v>
      </c>
      <c r="I78" s="3">
        <f t="shared" si="20"/>
        <v>0</v>
      </c>
    </row>
    <row r="79" spans="1:9" x14ac:dyDescent="0.2">
      <c r="A79" s="17" t="s">
        <v>14</v>
      </c>
      <c r="B79" s="22">
        <f>SUM(B72:B78)</f>
        <v>0</v>
      </c>
      <c r="C79" s="22">
        <f>SUM(C72:C78)</f>
        <v>0</v>
      </c>
      <c r="D79" s="22">
        <f>SUM(D72:D78)</f>
        <v>0</v>
      </c>
      <c r="E79" s="22">
        <f t="shared" ref="E79" si="21">SUM(E72:E78)</f>
        <v>0</v>
      </c>
      <c r="F79" s="22">
        <f t="shared" ref="F79" si="22">SUM(F72:F78)</f>
        <v>0</v>
      </c>
      <c r="G79" s="22">
        <f t="shared" ref="G79" si="23">SUM(G72:G78)</f>
        <v>0</v>
      </c>
      <c r="H79" s="22">
        <f t="shared" ref="H79" si="24">SUM(H72:H78)</f>
        <v>0</v>
      </c>
      <c r="I79" s="22">
        <f t="shared" ref="I79" si="25">SUM(I72:I78)</f>
        <v>0</v>
      </c>
    </row>
    <row r="80" spans="1:9" x14ac:dyDescent="0.2">
      <c r="A80" s="13" t="s">
        <v>15</v>
      </c>
      <c r="B80" s="7">
        <v>85750</v>
      </c>
      <c r="C80" s="7"/>
      <c r="D80" s="3">
        <f>SUM(B80:C80)</f>
        <v>85750</v>
      </c>
      <c r="E80" s="3"/>
      <c r="F80" s="3"/>
      <c r="G80" s="3">
        <f t="shared" ref="G80:G81" si="26">+B80+E80</f>
        <v>85750</v>
      </c>
      <c r="H80" s="3">
        <f t="shared" ref="H80:H81" si="27">+C80+F80</f>
        <v>0</v>
      </c>
      <c r="I80" s="3">
        <f t="shared" ref="I80:I81" si="28">+G80+H80</f>
        <v>85750</v>
      </c>
    </row>
    <row r="81" spans="1:9" x14ac:dyDescent="0.2">
      <c r="A81" s="26" t="s">
        <v>55</v>
      </c>
      <c r="B81" s="27">
        <v>85750</v>
      </c>
      <c r="C81" s="27"/>
      <c r="D81" s="28">
        <f>SUM(B81:C81)</f>
        <v>85750</v>
      </c>
      <c r="E81" s="40"/>
      <c r="F81" s="40"/>
      <c r="G81" s="29">
        <f t="shared" si="26"/>
        <v>85750</v>
      </c>
      <c r="H81" s="29">
        <f t="shared" si="27"/>
        <v>0</v>
      </c>
      <c r="I81" s="29">
        <f t="shared" si="28"/>
        <v>85750</v>
      </c>
    </row>
    <row r="82" spans="1:9" x14ac:dyDescent="0.2">
      <c r="A82" s="17" t="s">
        <v>16</v>
      </c>
      <c r="B82" s="22">
        <f>SUM(B80:B80)</f>
        <v>85750</v>
      </c>
      <c r="C82" s="22">
        <f>SUM(C80:C80)</f>
        <v>0</v>
      </c>
      <c r="D82" s="22">
        <f>SUM(D80:D80)</f>
        <v>85750</v>
      </c>
      <c r="E82" s="22">
        <f t="shared" ref="E82:I82" si="29">SUM(E80:E80)</f>
        <v>0</v>
      </c>
      <c r="F82" s="22">
        <f t="shared" si="29"/>
        <v>0</v>
      </c>
      <c r="G82" s="22">
        <f t="shared" si="29"/>
        <v>85750</v>
      </c>
      <c r="H82" s="22">
        <f t="shared" si="29"/>
        <v>0</v>
      </c>
      <c r="I82" s="22">
        <f t="shared" si="29"/>
        <v>85750</v>
      </c>
    </row>
    <row r="83" spans="1:9" x14ac:dyDescent="0.2">
      <c r="A83" s="13" t="s">
        <v>17</v>
      </c>
      <c r="B83" s="7"/>
      <c r="C83" s="7"/>
      <c r="D83" s="3">
        <f>SUM(B83:C83)</f>
        <v>0</v>
      </c>
      <c r="E83" s="3"/>
      <c r="F83" s="3"/>
      <c r="G83" s="3">
        <f t="shared" ref="G83:G84" si="30">+B83+E83</f>
        <v>0</v>
      </c>
      <c r="H83" s="3">
        <f t="shared" ref="H83:H84" si="31">+C83+F83</f>
        <v>0</v>
      </c>
      <c r="I83" s="3">
        <f t="shared" ref="I83:I84" si="32">+G83+H83</f>
        <v>0</v>
      </c>
    </row>
    <row r="84" spans="1:9" x14ac:dyDescent="0.2">
      <c r="A84" s="13" t="s">
        <v>18</v>
      </c>
      <c r="B84" s="7"/>
      <c r="C84" s="7"/>
      <c r="D84" s="3">
        <f>SUM(B84:C84)</f>
        <v>0</v>
      </c>
      <c r="E84" s="3"/>
      <c r="F84" s="3"/>
      <c r="G84" s="3">
        <f t="shared" si="30"/>
        <v>0</v>
      </c>
      <c r="H84" s="3">
        <f t="shared" si="31"/>
        <v>0</v>
      </c>
      <c r="I84" s="3">
        <f t="shared" si="32"/>
        <v>0</v>
      </c>
    </row>
    <row r="85" spans="1:9" x14ac:dyDescent="0.2">
      <c r="A85" s="17" t="s">
        <v>19</v>
      </c>
      <c r="B85" s="9">
        <f>SUM(B83:B84)</f>
        <v>0</v>
      </c>
      <c r="C85" s="9">
        <f>SUM(C83:C84)</f>
        <v>0</v>
      </c>
      <c r="D85" s="9">
        <f>SUM(D83:D84)</f>
        <v>0</v>
      </c>
      <c r="E85" s="9">
        <f t="shared" ref="E85" si="33">SUM(E83:E84)</f>
        <v>0</v>
      </c>
      <c r="F85" s="9">
        <f t="shared" ref="F85" si="34">SUM(F83:F84)</f>
        <v>0</v>
      </c>
      <c r="G85" s="9">
        <f t="shared" ref="G85" si="35">SUM(G83:G84)</f>
        <v>0</v>
      </c>
      <c r="H85" s="9">
        <f t="shared" ref="H85" si="36">SUM(H83:H84)</f>
        <v>0</v>
      </c>
      <c r="I85" s="9">
        <f t="shared" ref="I85" si="37">SUM(I83:I84)</f>
        <v>0</v>
      </c>
    </row>
    <row r="86" spans="1:9" x14ac:dyDescent="0.2">
      <c r="A86" s="15" t="s">
        <v>20</v>
      </c>
      <c r="B86" s="8"/>
      <c r="C86" s="8"/>
      <c r="D86" s="3">
        <f>SUM(B86:C86)</f>
        <v>0</v>
      </c>
      <c r="E86" s="3"/>
      <c r="F86" s="3"/>
      <c r="G86" s="3">
        <f t="shared" ref="G86:G94" si="38">+B86+E86</f>
        <v>0</v>
      </c>
      <c r="H86" s="3">
        <f t="shared" ref="H86:H94" si="39">+C86+F86</f>
        <v>0</v>
      </c>
      <c r="I86" s="3">
        <f t="shared" ref="I86:I94" si="40">+G86+H86</f>
        <v>0</v>
      </c>
    </row>
    <row r="87" spans="1:9" x14ac:dyDescent="0.2">
      <c r="A87" s="15" t="s">
        <v>21</v>
      </c>
      <c r="B87" s="8"/>
      <c r="C87" s="8"/>
      <c r="D87" s="3">
        <f>SUM(B87:C87)</f>
        <v>0</v>
      </c>
      <c r="E87" s="3"/>
      <c r="F87" s="3"/>
      <c r="G87" s="3">
        <f t="shared" si="38"/>
        <v>0</v>
      </c>
      <c r="H87" s="3">
        <f t="shared" si="39"/>
        <v>0</v>
      </c>
      <c r="I87" s="3">
        <f t="shared" si="40"/>
        <v>0</v>
      </c>
    </row>
    <row r="88" spans="1:9" x14ac:dyDescent="0.2">
      <c r="A88" s="15" t="s">
        <v>22</v>
      </c>
      <c r="B88" s="8"/>
      <c r="C88" s="8"/>
      <c r="D88" s="3">
        <f t="shared" ref="D88:D94" si="41">SUM(B88:C88)</f>
        <v>0</v>
      </c>
      <c r="E88" s="3"/>
      <c r="F88" s="3"/>
      <c r="G88" s="3">
        <f t="shared" si="38"/>
        <v>0</v>
      </c>
      <c r="H88" s="3">
        <f t="shared" si="39"/>
        <v>0</v>
      </c>
      <c r="I88" s="3">
        <f t="shared" si="40"/>
        <v>0</v>
      </c>
    </row>
    <row r="89" spans="1:9" x14ac:dyDescent="0.2">
      <c r="A89" s="15" t="s">
        <v>23</v>
      </c>
      <c r="B89" s="8"/>
      <c r="C89" s="8"/>
      <c r="D89" s="3">
        <f t="shared" si="41"/>
        <v>0</v>
      </c>
      <c r="E89" s="3"/>
      <c r="F89" s="3"/>
      <c r="G89" s="3">
        <f t="shared" si="38"/>
        <v>0</v>
      </c>
      <c r="H89" s="3">
        <f t="shared" si="39"/>
        <v>0</v>
      </c>
      <c r="I89" s="3">
        <f t="shared" si="40"/>
        <v>0</v>
      </c>
    </row>
    <row r="90" spans="1:9" x14ac:dyDescent="0.2">
      <c r="A90" s="15" t="s">
        <v>24</v>
      </c>
      <c r="B90" s="8"/>
      <c r="C90" s="8"/>
      <c r="D90" s="3">
        <f t="shared" si="41"/>
        <v>0</v>
      </c>
      <c r="E90" s="3"/>
      <c r="F90" s="3"/>
      <c r="G90" s="3">
        <f t="shared" si="38"/>
        <v>0</v>
      </c>
      <c r="H90" s="3">
        <f t="shared" si="39"/>
        <v>0</v>
      </c>
      <c r="I90" s="3">
        <f t="shared" si="40"/>
        <v>0</v>
      </c>
    </row>
    <row r="91" spans="1:9" x14ac:dyDescent="0.2">
      <c r="A91" s="15" t="s">
        <v>3</v>
      </c>
      <c r="B91" s="8"/>
      <c r="C91" s="8"/>
      <c r="D91" s="3">
        <f t="shared" si="41"/>
        <v>0</v>
      </c>
      <c r="E91" s="3"/>
      <c r="F91" s="3"/>
      <c r="G91" s="3">
        <f t="shared" si="38"/>
        <v>0</v>
      </c>
      <c r="H91" s="3">
        <f t="shared" si="39"/>
        <v>0</v>
      </c>
      <c r="I91" s="3">
        <f t="shared" si="40"/>
        <v>0</v>
      </c>
    </row>
    <row r="92" spans="1:9" x14ac:dyDescent="0.2">
      <c r="A92" s="15" t="s">
        <v>25</v>
      </c>
      <c r="B92" s="8"/>
      <c r="C92" s="8"/>
      <c r="D92" s="3">
        <f t="shared" si="41"/>
        <v>0</v>
      </c>
      <c r="E92" s="3"/>
      <c r="F92" s="3"/>
      <c r="G92" s="3">
        <f t="shared" si="38"/>
        <v>0</v>
      </c>
      <c r="H92" s="3">
        <f t="shared" si="39"/>
        <v>0</v>
      </c>
      <c r="I92" s="3">
        <f t="shared" si="40"/>
        <v>0</v>
      </c>
    </row>
    <row r="93" spans="1:9" x14ac:dyDescent="0.2">
      <c r="A93" s="15" t="s">
        <v>2</v>
      </c>
      <c r="B93" s="8"/>
      <c r="C93" s="8"/>
      <c r="D93" s="3">
        <f t="shared" si="41"/>
        <v>0</v>
      </c>
      <c r="E93" s="3"/>
      <c r="F93" s="3"/>
      <c r="G93" s="3">
        <f t="shared" si="38"/>
        <v>0</v>
      </c>
      <c r="H93" s="3">
        <f t="shared" si="39"/>
        <v>0</v>
      </c>
      <c r="I93" s="3">
        <f t="shared" si="40"/>
        <v>0</v>
      </c>
    </row>
    <row r="94" spans="1:9" x14ac:dyDescent="0.2">
      <c r="A94" s="34" t="s">
        <v>51</v>
      </c>
      <c r="B94" s="8"/>
      <c r="C94" s="8"/>
      <c r="D94" s="3">
        <f t="shared" si="41"/>
        <v>0</v>
      </c>
      <c r="E94" s="3"/>
      <c r="F94" s="3"/>
      <c r="G94" s="3">
        <f t="shared" si="38"/>
        <v>0</v>
      </c>
      <c r="H94" s="3">
        <f t="shared" si="39"/>
        <v>0</v>
      </c>
      <c r="I94" s="3">
        <f t="shared" si="40"/>
        <v>0</v>
      </c>
    </row>
    <row r="95" spans="1:9" x14ac:dyDescent="0.2">
      <c r="A95" s="23" t="s">
        <v>26</v>
      </c>
      <c r="B95" s="9">
        <f>SUM(B86:B94)</f>
        <v>0</v>
      </c>
      <c r="C95" s="9">
        <f>SUM(C86:C94)</f>
        <v>0</v>
      </c>
      <c r="D95" s="9">
        <f>SUM(D86:D94)</f>
        <v>0</v>
      </c>
      <c r="E95" s="9">
        <f t="shared" ref="E95" si="42">SUM(E86:E94)</f>
        <v>0</v>
      </c>
      <c r="F95" s="9">
        <f t="shared" ref="F95" si="43">SUM(F86:F94)</f>
        <v>0</v>
      </c>
      <c r="G95" s="9">
        <f t="shared" ref="G95" si="44">SUM(G86:G94)</f>
        <v>0</v>
      </c>
      <c r="H95" s="9">
        <f t="shared" ref="H95" si="45">SUM(H86:H94)</f>
        <v>0</v>
      </c>
      <c r="I95" s="9">
        <f t="shared" ref="I95" si="46">SUM(I86:I94)</f>
        <v>0</v>
      </c>
    </row>
    <row r="96" spans="1:9" x14ac:dyDescent="0.2">
      <c r="A96" s="2" t="s">
        <v>27</v>
      </c>
      <c r="B96" s="8">
        <v>26</v>
      </c>
      <c r="C96" s="8"/>
      <c r="D96" s="3">
        <f>SUM(B96:C96)</f>
        <v>26</v>
      </c>
      <c r="E96" s="3"/>
      <c r="F96" s="3"/>
      <c r="G96" s="3">
        <f t="shared" ref="G96:G108" si="47">+B96+E96</f>
        <v>26</v>
      </c>
      <c r="H96" s="3">
        <f t="shared" ref="H96:H108" si="48">+C96+F96</f>
        <v>0</v>
      </c>
      <c r="I96" s="3">
        <f t="shared" ref="I96:I108" si="49">+G96+H96</f>
        <v>26</v>
      </c>
    </row>
    <row r="97" spans="1:9" x14ac:dyDescent="0.2">
      <c r="A97" s="2" t="s">
        <v>1</v>
      </c>
      <c r="B97" s="8">
        <v>1785</v>
      </c>
      <c r="C97" s="8"/>
      <c r="D97" s="3">
        <f>SUM(B97:C97)</f>
        <v>1785</v>
      </c>
      <c r="E97" s="3"/>
      <c r="F97" s="3"/>
      <c r="G97" s="3">
        <f t="shared" si="47"/>
        <v>1785</v>
      </c>
      <c r="H97" s="3">
        <f t="shared" si="48"/>
        <v>0</v>
      </c>
      <c r="I97" s="3">
        <f t="shared" si="49"/>
        <v>1785</v>
      </c>
    </row>
    <row r="98" spans="1:9" x14ac:dyDescent="0.2">
      <c r="A98" s="2" t="s">
        <v>28</v>
      </c>
      <c r="B98" s="8">
        <v>150</v>
      </c>
      <c r="C98" s="8"/>
      <c r="D98" s="3">
        <f t="shared" ref="D98:D108" si="50">SUM(B98:C98)</f>
        <v>150</v>
      </c>
      <c r="E98" s="3"/>
      <c r="F98" s="3"/>
      <c r="G98" s="3">
        <f t="shared" si="47"/>
        <v>150</v>
      </c>
      <c r="H98" s="3">
        <f t="shared" si="48"/>
        <v>0</v>
      </c>
      <c r="I98" s="3">
        <f t="shared" si="49"/>
        <v>150</v>
      </c>
    </row>
    <row r="99" spans="1:9" x14ac:dyDescent="0.2">
      <c r="A99" s="2" t="s">
        <v>29</v>
      </c>
      <c r="B99" s="8"/>
      <c r="C99" s="8"/>
      <c r="D99" s="3">
        <f t="shared" si="50"/>
        <v>0</v>
      </c>
      <c r="E99" s="3"/>
      <c r="F99" s="3"/>
      <c r="G99" s="3">
        <f t="shared" si="47"/>
        <v>0</v>
      </c>
      <c r="H99" s="3">
        <f t="shared" si="48"/>
        <v>0</v>
      </c>
      <c r="I99" s="3">
        <f t="shared" si="49"/>
        <v>0</v>
      </c>
    </row>
    <row r="100" spans="1:9" x14ac:dyDescent="0.2">
      <c r="A100" s="30" t="s">
        <v>48</v>
      </c>
      <c r="B100" s="31"/>
      <c r="C100" s="31"/>
      <c r="D100" s="32">
        <f t="shared" si="50"/>
        <v>0</v>
      </c>
      <c r="E100" s="32"/>
      <c r="F100" s="32"/>
      <c r="G100" s="3">
        <f t="shared" si="47"/>
        <v>0</v>
      </c>
      <c r="H100" s="3">
        <f t="shared" si="48"/>
        <v>0</v>
      </c>
      <c r="I100" s="3">
        <f t="shared" si="49"/>
        <v>0</v>
      </c>
    </row>
    <row r="101" spans="1:9" x14ac:dyDescent="0.2">
      <c r="A101" s="2" t="s">
        <v>30</v>
      </c>
      <c r="B101" s="8"/>
      <c r="C101" s="8"/>
      <c r="D101" s="3">
        <f t="shared" si="50"/>
        <v>0</v>
      </c>
      <c r="E101" s="3"/>
      <c r="F101" s="3"/>
      <c r="G101" s="3">
        <f t="shared" si="47"/>
        <v>0</v>
      </c>
      <c r="H101" s="3">
        <f t="shared" si="48"/>
        <v>0</v>
      </c>
      <c r="I101" s="3">
        <f t="shared" si="49"/>
        <v>0</v>
      </c>
    </row>
    <row r="102" spans="1:9" x14ac:dyDescent="0.2">
      <c r="A102" s="24" t="s">
        <v>31</v>
      </c>
      <c r="B102" s="8"/>
      <c r="C102" s="8"/>
      <c r="D102" s="3">
        <f t="shared" si="50"/>
        <v>0</v>
      </c>
      <c r="E102" s="3"/>
      <c r="F102" s="3"/>
      <c r="G102" s="3">
        <f t="shared" si="47"/>
        <v>0</v>
      </c>
      <c r="H102" s="3">
        <f t="shared" si="48"/>
        <v>0</v>
      </c>
      <c r="I102" s="3">
        <f t="shared" si="49"/>
        <v>0</v>
      </c>
    </row>
    <row r="103" spans="1:9" x14ac:dyDescent="0.2">
      <c r="A103" s="33" t="s">
        <v>49</v>
      </c>
      <c r="B103" s="8"/>
      <c r="C103" s="8"/>
      <c r="D103" s="32">
        <f>SUM(B103:C103)</f>
        <v>0</v>
      </c>
      <c r="E103" s="28"/>
      <c r="F103" s="28"/>
      <c r="G103" s="3">
        <f t="shared" si="47"/>
        <v>0</v>
      </c>
      <c r="H103" s="3">
        <f t="shared" si="48"/>
        <v>0</v>
      </c>
      <c r="I103" s="3">
        <f t="shared" si="49"/>
        <v>0</v>
      </c>
    </row>
    <row r="104" spans="1:9" x14ac:dyDescent="0.2">
      <c r="A104" s="24" t="s">
        <v>32</v>
      </c>
      <c r="B104" s="8"/>
      <c r="C104" s="8"/>
      <c r="D104" s="3">
        <f t="shared" si="50"/>
        <v>0</v>
      </c>
      <c r="E104" s="3"/>
      <c r="F104" s="3"/>
      <c r="G104" s="3">
        <f t="shared" si="47"/>
        <v>0</v>
      </c>
      <c r="H104" s="3">
        <f t="shared" si="48"/>
        <v>0</v>
      </c>
      <c r="I104" s="3">
        <f t="shared" si="49"/>
        <v>0</v>
      </c>
    </row>
    <row r="105" spans="1:9" x14ac:dyDescent="0.2">
      <c r="A105" s="33" t="s">
        <v>52</v>
      </c>
      <c r="B105" s="8"/>
      <c r="C105" s="8"/>
      <c r="D105" s="3"/>
      <c r="E105" s="28"/>
      <c r="F105" s="28"/>
      <c r="G105" s="3">
        <f t="shared" si="47"/>
        <v>0</v>
      </c>
      <c r="H105" s="3">
        <f t="shared" si="48"/>
        <v>0</v>
      </c>
      <c r="I105" s="3">
        <f t="shared" si="49"/>
        <v>0</v>
      </c>
    </row>
    <row r="106" spans="1:9" x14ac:dyDescent="0.2">
      <c r="A106" s="24" t="s">
        <v>0</v>
      </c>
      <c r="B106" s="8">
        <v>5</v>
      </c>
      <c r="C106" s="8"/>
      <c r="D106" s="3">
        <f t="shared" si="50"/>
        <v>5</v>
      </c>
      <c r="E106" s="3"/>
      <c r="F106" s="3"/>
      <c r="G106" s="3">
        <f t="shared" si="47"/>
        <v>5</v>
      </c>
      <c r="H106" s="3">
        <f t="shared" si="48"/>
        <v>0</v>
      </c>
      <c r="I106" s="3">
        <f t="shared" si="49"/>
        <v>5</v>
      </c>
    </row>
    <row r="107" spans="1:9" x14ac:dyDescent="0.2">
      <c r="A107" s="24" t="s">
        <v>33</v>
      </c>
      <c r="B107" s="7"/>
      <c r="C107" s="7"/>
      <c r="D107" s="3">
        <f t="shared" si="50"/>
        <v>0</v>
      </c>
      <c r="E107" s="3"/>
      <c r="F107" s="3"/>
      <c r="G107" s="3">
        <f t="shared" si="47"/>
        <v>0</v>
      </c>
      <c r="H107" s="3">
        <f t="shared" si="48"/>
        <v>0</v>
      </c>
      <c r="I107" s="3">
        <f t="shared" si="49"/>
        <v>0</v>
      </c>
    </row>
    <row r="108" spans="1:9" x14ac:dyDescent="0.2">
      <c r="A108" s="24" t="s">
        <v>34</v>
      </c>
      <c r="B108" s="7">
        <v>165</v>
      </c>
      <c r="C108" s="7"/>
      <c r="D108" s="3">
        <f t="shared" si="50"/>
        <v>165</v>
      </c>
      <c r="E108" s="3"/>
      <c r="F108" s="3"/>
      <c r="G108" s="3">
        <f t="shared" si="47"/>
        <v>165</v>
      </c>
      <c r="H108" s="3">
        <f t="shared" si="48"/>
        <v>0</v>
      </c>
      <c r="I108" s="3">
        <f t="shared" si="49"/>
        <v>165</v>
      </c>
    </row>
    <row r="109" spans="1:9" x14ac:dyDescent="0.2">
      <c r="A109" s="25" t="s">
        <v>35</v>
      </c>
      <c r="B109" s="22">
        <f>SUM(B96:B99,B101:B102,B104:B108)</f>
        <v>2131</v>
      </c>
      <c r="C109" s="22">
        <f>SUM(C96:C99,C101:C102,C104:C108)</f>
        <v>0</v>
      </c>
      <c r="D109" s="22">
        <f>SUM(D96:D99,D101:D102,D104:D108)</f>
        <v>2131</v>
      </c>
      <c r="E109" s="22">
        <f t="shared" ref="E109" si="51">SUM(E96,E97,E98,E99,E101,E102,E104,E106,E107,E108)</f>
        <v>0</v>
      </c>
      <c r="F109" s="22">
        <f t="shared" ref="F109" si="52">SUM(F96,F97,F98,F99,F101,F102,F104,F106,F107,F108)</f>
        <v>0</v>
      </c>
      <c r="G109" s="22">
        <f t="shared" ref="G109" si="53">SUM(G96,G97,G98,G99,G101,G102,G104,G106,G107,G108)</f>
        <v>2131</v>
      </c>
      <c r="H109" s="22">
        <f t="shared" ref="H109" si="54">SUM(H96,H97,H98,H99,H101,H102,H104,H106,H107,H108)</f>
        <v>0</v>
      </c>
      <c r="I109" s="22">
        <f t="shared" ref="I109" si="55">SUM(I96,I97,I98,I99,I101,I102,I104,I106,I107,I108)</f>
        <v>2131</v>
      </c>
    </row>
    <row r="110" spans="1:9" x14ac:dyDescent="0.2">
      <c r="A110" s="19" t="s">
        <v>36</v>
      </c>
      <c r="B110" s="7"/>
      <c r="C110" s="7"/>
      <c r="D110" s="3">
        <f>SUM(B110:C110)</f>
        <v>0</v>
      </c>
      <c r="E110" s="3"/>
      <c r="F110" s="3"/>
      <c r="G110" s="3">
        <f t="shared" ref="G110:G112" si="56">+B110+E110</f>
        <v>0</v>
      </c>
      <c r="H110" s="3">
        <f t="shared" ref="H110:H112" si="57">+C110+F110</f>
        <v>0</v>
      </c>
      <c r="I110" s="3">
        <f t="shared" ref="I110:I112" si="58">+G110+H110</f>
        <v>0</v>
      </c>
    </row>
    <row r="111" spans="1:9" x14ac:dyDescent="0.2">
      <c r="A111" s="15" t="s">
        <v>37</v>
      </c>
      <c r="B111" s="29"/>
      <c r="C111" s="29"/>
      <c r="D111" s="29">
        <f>SUM(B111:C111)</f>
        <v>0</v>
      </c>
      <c r="E111" s="29"/>
      <c r="F111" s="29"/>
      <c r="G111" s="3">
        <f t="shared" si="56"/>
        <v>0</v>
      </c>
      <c r="H111" s="3">
        <f t="shared" si="57"/>
        <v>0</v>
      </c>
      <c r="I111" s="3">
        <f t="shared" si="58"/>
        <v>0</v>
      </c>
    </row>
    <row r="112" spans="1:9" x14ac:dyDescent="0.2">
      <c r="A112" s="13" t="s">
        <v>38</v>
      </c>
      <c r="B112" s="7"/>
      <c r="C112" s="7"/>
      <c r="D112" s="29">
        <f>SUM(B112:C112)</f>
        <v>0</v>
      </c>
      <c r="E112" s="29"/>
      <c r="F112" s="29"/>
      <c r="G112" s="3">
        <f t="shared" si="56"/>
        <v>0</v>
      </c>
      <c r="H112" s="3">
        <f t="shared" si="57"/>
        <v>0</v>
      </c>
      <c r="I112" s="3">
        <f t="shared" si="58"/>
        <v>0</v>
      </c>
    </row>
    <row r="113" spans="1:9" x14ac:dyDescent="0.2">
      <c r="A113" s="17" t="s">
        <v>39</v>
      </c>
      <c r="B113" s="9">
        <f>SUM(B110:B112)</f>
        <v>0</v>
      </c>
      <c r="C113" s="9">
        <f>SUM(C110:C112)</f>
        <v>0</v>
      </c>
      <c r="D113" s="9">
        <f>SUM(D110:D112)</f>
        <v>0</v>
      </c>
      <c r="E113" s="9">
        <f t="shared" ref="E113" si="59">SUM(E110:E112)</f>
        <v>0</v>
      </c>
      <c r="F113" s="9">
        <f t="shared" ref="F113" si="60">SUM(F110:F112)</f>
        <v>0</v>
      </c>
      <c r="G113" s="9">
        <f t="shared" ref="G113" si="61">SUM(G110:G112)</f>
        <v>0</v>
      </c>
      <c r="H113" s="9">
        <f t="shared" ref="H113" si="62">SUM(H110:H112)</f>
        <v>0</v>
      </c>
      <c r="I113" s="9">
        <f t="shared" ref="I113" si="63">SUM(I110:I112)</f>
        <v>0</v>
      </c>
    </row>
    <row r="114" spans="1:9" x14ac:dyDescent="0.2">
      <c r="A114" s="13" t="s">
        <v>40</v>
      </c>
      <c r="B114" s="7"/>
      <c r="C114" s="7"/>
      <c r="D114" s="3">
        <f>SUM(B114:C114)</f>
        <v>0</v>
      </c>
      <c r="E114" s="3"/>
      <c r="F114" s="3"/>
      <c r="G114" s="3">
        <f t="shared" ref="G114:G115" si="64">+B114+E114</f>
        <v>0</v>
      </c>
      <c r="H114" s="3">
        <f t="shared" ref="H114:H115" si="65">+C114+F114</f>
        <v>0</v>
      </c>
      <c r="I114" s="3">
        <f t="shared" ref="I114:I115" si="66">+G114+H114</f>
        <v>0</v>
      </c>
    </row>
    <row r="115" spans="1:9" x14ac:dyDescent="0.2">
      <c r="A115" s="13" t="s">
        <v>41</v>
      </c>
      <c r="B115" s="7"/>
      <c r="C115" s="7"/>
      <c r="D115" s="3">
        <f>SUM(B115:C115)</f>
        <v>0</v>
      </c>
      <c r="E115" s="3"/>
      <c r="F115" s="3"/>
      <c r="G115" s="3">
        <f t="shared" si="64"/>
        <v>0</v>
      </c>
      <c r="H115" s="3">
        <f t="shared" si="65"/>
        <v>0</v>
      </c>
      <c r="I115" s="3">
        <f t="shared" si="66"/>
        <v>0</v>
      </c>
    </row>
    <row r="116" spans="1:9" x14ac:dyDescent="0.2">
      <c r="A116" s="16" t="s">
        <v>42</v>
      </c>
      <c r="B116" s="22">
        <f>SUM(B114:B115)</f>
        <v>0</v>
      </c>
      <c r="C116" s="22">
        <f>SUM(C114:C115)</f>
        <v>0</v>
      </c>
      <c r="D116" s="22">
        <f>SUM(D114:D115)</f>
        <v>0</v>
      </c>
      <c r="E116" s="22">
        <f t="shared" ref="E116" si="67">SUM(E114:E115)</f>
        <v>0</v>
      </c>
      <c r="F116" s="22">
        <f t="shared" ref="F116" si="68">SUM(F114:F115)</f>
        <v>0</v>
      </c>
      <c r="G116" s="22">
        <f t="shared" ref="G116" si="69">SUM(G114:G115)</f>
        <v>0</v>
      </c>
      <c r="H116" s="22">
        <f t="shared" ref="H116" si="70">SUM(H114:H115)</f>
        <v>0</v>
      </c>
      <c r="I116" s="22">
        <f t="shared" ref="I116" si="71">SUM(I114:I115)</f>
        <v>0</v>
      </c>
    </row>
    <row r="117" spans="1:9" x14ac:dyDescent="0.2">
      <c r="A117" s="13" t="s">
        <v>43</v>
      </c>
      <c r="B117" s="7"/>
      <c r="C117" s="7"/>
      <c r="D117" s="3">
        <f>SUM(B117:C117)</f>
        <v>0</v>
      </c>
      <c r="E117" s="3"/>
      <c r="F117" s="3"/>
      <c r="G117" s="3">
        <f t="shared" ref="G117:G118" si="72">+B117+E117</f>
        <v>0</v>
      </c>
      <c r="H117" s="3">
        <f t="shared" ref="H117:H118" si="73">+C117+F117</f>
        <v>0</v>
      </c>
      <c r="I117" s="3">
        <f t="shared" ref="I117:I118" si="74">+G117+H117</f>
        <v>0</v>
      </c>
    </row>
    <row r="118" spans="1:9" x14ac:dyDescent="0.2">
      <c r="A118" s="13" t="s">
        <v>44</v>
      </c>
      <c r="B118" s="7"/>
      <c r="C118" s="7"/>
      <c r="D118" s="3">
        <f>SUM(B118:C118)</f>
        <v>0</v>
      </c>
      <c r="E118" s="3"/>
      <c r="F118" s="3"/>
      <c r="G118" s="3">
        <f t="shared" si="72"/>
        <v>0</v>
      </c>
      <c r="H118" s="3">
        <f t="shared" si="73"/>
        <v>0</v>
      </c>
      <c r="I118" s="3">
        <f t="shared" si="74"/>
        <v>0</v>
      </c>
    </row>
    <row r="119" spans="1:9" x14ac:dyDescent="0.2">
      <c r="A119" s="16" t="s">
        <v>45</v>
      </c>
      <c r="B119" s="9">
        <f>SUM(B117:B118)</f>
        <v>0</v>
      </c>
      <c r="C119" s="9">
        <f>SUM(C117:C118)</f>
        <v>0</v>
      </c>
      <c r="D119" s="9">
        <f>SUM(D117:D118)</f>
        <v>0</v>
      </c>
      <c r="E119" s="9">
        <f t="shared" ref="E119" si="75">SUM(E117:E118)</f>
        <v>0</v>
      </c>
      <c r="F119" s="9">
        <f t="shared" ref="F119" si="76">SUM(F117:F118)</f>
        <v>0</v>
      </c>
      <c r="G119" s="9">
        <f t="shared" ref="G119" si="77">SUM(G117:G118)</f>
        <v>0</v>
      </c>
      <c r="H119" s="9">
        <f t="shared" ref="H119" si="78">SUM(H117:H118)</f>
        <v>0</v>
      </c>
      <c r="I119" s="9">
        <f t="shared" ref="I119" si="79">SUM(I117:I118)</f>
        <v>0</v>
      </c>
    </row>
    <row r="120" spans="1:9" x14ac:dyDescent="0.2">
      <c r="A120" s="17" t="s">
        <v>46</v>
      </c>
      <c r="B120" s="22">
        <f>SUM(B79,B82,B85,B95,B109,B113,B116,B119)</f>
        <v>87881</v>
      </c>
      <c r="C120" s="22">
        <f>SUM(C79,C82,C85,C95,C109,C113,C116,C119)</f>
        <v>0</v>
      </c>
      <c r="D120" s="22">
        <f>SUM(D79,D82,D85,D95,D109,D113,D116,D119)</f>
        <v>87881</v>
      </c>
      <c r="E120" s="22">
        <f t="shared" ref="E120" si="80">SUM(E79,E82,E85,E95,E109,E113,E116,E119)</f>
        <v>0</v>
      </c>
      <c r="F120" s="22">
        <f t="shared" ref="F120" si="81">SUM(F79,F82,F85,F95,F109,F113,F116,F119)</f>
        <v>0</v>
      </c>
      <c r="G120" s="22">
        <f t="shared" ref="G120" si="82">SUM(G79,G82,G85,G95,G109,G113,G116,G119)</f>
        <v>87881</v>
      </c>
      <c r="H120" s="22">
        <f t="shared" ref="H120" si="83">SUM(H79,H82,H85,H95,H109,H113,H116,H119)</f>
        <v>0</v>
      </c>
      <c r="I120" s="22">
        <f t="shared" ref="I120" si="84">SUM(I79,I82,I85,I95,I109,I113,I116,I119)</f>
        <v>87881</v>
      </c>
    </row>
    <row r="121" spans="1:9" x14ac:dyDescent="0.2">
      <c r="A121" s="35" t="s">
        <v>53</v>
      </c>
      <c r="B121" s="7"/>
      <c r="C121" s="7"/>
      <c r="D121" s="3">
        <f>SUM(B121:C121)</f>
        <v>0</v>
      </c>
      <c r="E121" s="3"/>
      <c r="F121" s="3"/>
      <c r="G121" s="3">
        <f t="shared" ref="G121:G124" si="85">+B121+E121</f>
        <v>0</v>
      </c>
      <c r="H121" s="3">
        <f t="shared" ref="H121:H124" si="86">+C121+F121</f>
        <v>0</v>
      </c>
      <c r="I121" s="3">
        <f t="shared" ref="I121:I124" si="87">+G121+H121</f>
        <v>0</v>
      </c>
    </row>
    <row r="122" spans="1:9" x14ac:dyDescent="0.2">
      <c r="A122" s="2" t="s">
        <v>54</v>
      </c>
      <c r="B122" s="7"/>
      <c r="C122" s="7"/>
      <c r="D122" s="3">
        <f>SUM(B122:C122)</f>
        <v>0</v>
      </c>
      <c r="E122" s="3"/>
      <c r="F122" s="3"/>
      <c r="G122" s="3">
        <f t="shared" si="85"/>
        <v>0</v>
      </c>
      <c r="H122" s="3">
        <f t="shared" si="86"/>
        <v>0</v>
      </c>
      <c r="I122" s="3">
        <f t="shared" si="87"/>
        <v>0</v>
      </c>
    </row>
    <row r="123" spans="1:9" x14ac:dyDescent="0.2">
      <c r="A123" s="36" t="s">
        <v>68</v>
      </c>
      <c r="B123" s="7"/>
      <c r="C123" s="7"/>
      <c r="D123" s="3">
        <f>SUM(B123:C123)</f>
        <v>0</v>
      </c>
      <c r="E123" s="7"/>
      <c r="F123" s="7"/>
      <c r="G123" s="41">
        <f t="shared" si="85"/>
        <v>0</v>
      </c>
      <c r="H123" s="41">
        <f t="shared" si="86"/>
        <v>0</v>
      </c>
      <c r="I123" s="41">
        <f t="shared" si="87"/>
        <v>0</v>
      </c>
    </row>
    <row r="124" spans="1:9" x14ac:dyDescent="0.2">
      <c r="A124" s="14" t="s">
        <v>50</v>
      </c>
      <c r="B124" s="7"/>
      <c r="C124" s="7"/>
      <c r="D124" s="3">
        <f>SUM(B124:C124)</f>
        <v>0</v>
      </c>
      <c r="E124" s="3">
        <v>13648</v>
      </c>
      <c r="F124" s="3"/>
      <c r="G124" s="3">
        <f t="shared" si="85"/>
        <v>13648</v>
      </c>
      <c r="H124" s="3">
        <f t="shared" si="86"/>
        <v>0</v>
      </c>
      <c r="I124" s="3">
        <f t="shared" si="87"/>
        <v>13648</v>
      </c>
    </row>
    <row r="125" spans="1:9" x14ac:dyDescent="0.2">
      <c r="A125" s="16" t="s">
        <v>47</v>
      </c>
      <c r="B125" s="4">
        <f>SUM(B121:B121)</f>
        <v>0</v>
      </c>
      <c r="C125" s="4">
        <f>SUM(C121:C121)</f>
        <v>0</v>
      </c>
      <c r="D125" s="4">
        <f>SUM(D121:D121)</f>
        <v>0</v>
      </c>
      <c r="E125" s="4">
        <f t="shared" ref="E125" si="88">SUM(E121:E124)</f>
        <v>13648</v>
      </c>
      <c r="F125" s="4">
        <f t="shared" ref="F125" si="89">SUM(F121:F124)</f>
        <v>0</v>
      </c>
      <c r="G125" s="4">
        <f t="shared" ref="G125" si="90">SUM(G121:G124)</f>
        <v>13648</v>
      </c>
      <c r="H125" s="4">
        <f t="shared" ref="H125" si="91">SUM(H121:H124)</f>
        <v>0</v>
      </c>
      <c r="I125" s="4">
        <f t="shared" ref="I125" si="92">SUM(I121:I124)</f>
        <v>13648</v>
      </c>
    </row>
    <row r="126" spans="1:9" x14ac:dyDescent="0.2">
      <c r="A126" s="18" t="s">
        <v>9</v>
      </c>
      <c r="B126" s="4">
        <f>SUM(B120,B125)</f>
        <v>87881</v>
      </c>
      <c r="C126" s="4">
        <f>SUM(C120,C125)</f>
        <v>0</v>
      </c>
      <c r="D126" s="4">
        <f>SUM(D120,D125)</f>
        <v>87881</v>
      </c>
      <c r="E126" s="4">
        <f t="shared" ref="E126" si="93">SUM(E120,E125)</f>
        <v>13648</v>
      </c>
      <c r="F126" s="4">
        <f t="shared" ref="F126" si="94">SUM(F120,F125)</f>
        <v>0</v>
      </c>
      <c r="G126" s="4">
        <f t="shared" ref="G126" si="95">SUM(G120,G125)</f>
        <v>101529</v>
      </c>
      <c r="H126" s="4">
        <f t="shared" ref="H126" si="96">SUM(H120,H125)</f>
        <v>0</v>
      </c>
      <c r="I126" s="4">
        <f t="shared" ref="I126" si="97">SUM(I120,I125)</f>
        <v>101529</v>
      </c>
    </row>
    <row r="128" spans="1:9" x14ac:dyDescent="0.2">
      <c r="E128" s="10"/>
      <c r="F128" s="10"/>
      <c r="G128" s="10"/>
      <c r="I128" s="10" t="s">
        <v>8</v>
      </c>
    </row>
    <row r="129" spans="1:9" x14ac:dyDescent="0.2">
      <c r="A129" s="49" t="str">
        <f>+A3</f>
        <v>Komárom Város 2025. évi  bevételeinek módosított előirányzata</v>
      </c>
      <c r="B129" s="49"/>
      <c r="C129" s="49"/>
      <c r="D129" s="49"/>
      <c r="E129" s="39"/>
      <c r="F129" s="39"/>
      <c r="G129" s="39"/>
    </row>
    <row r="130" spans="1:9" x14ac:dyDescent="0.2">
      <c r="E130" s="11"/>
      <c r="F130" s="11"/>
      <c r="G130" s="11"/>
      <c r="I130" s="11" t="s">
        <v>7</v>
      </c>
    </row>
    <row r="131" spans="1:9" ht="24" customHeight="1" x14ac:dyDescent="0.2">
      <c r="A131" s="50"/>
      <c r="B131" s="42" t="s">
        <v>62</v>
      </c>
      <c r="C131" s="42"/>
      <c r="D131" s="42"/>
      <c r="E131" s="44" t="s">
        <v>65</v>
      </c>
      <c r="F131" s="43"/>
      <c r="G131" s="42" t="s">
        <v>61</v>
      </c>
      <c r="H131" s="42"/>
      <c r="I131" s="42"/>
    </row>
    <row r="132" spans="1:9" ht="12.75" customHeight="1" x14ac:dyDescent="0.2">
      <c r="A132" s="50"/>
      <c r="B132" s="43" t="s">
        <v>5</v>
      </c>
      <c r="C132" s="44" t="s">
        <v>6</v>
      </c>
      <c r="D132" s="42" t="str">
        <f>+D6</f>
        <v>1/2025. (II.12.) önk. rendelet eredeti ei.</v>
      </c>
      <c r="E132" s="45" t="s">
        <v>5</v>
      </c>
      <c r="F132" s="45" t="s">
        <v>6</v>
      </c>
      <c r="G132" s="45" t="s">
        <v>5</v>
      </c>
      <c r="H132" s="45" t="s">
        <v>6</v>
      </c>
      <c r="I132" s="45" t="str">
        <f>+I6</f>
        <v>6/2025.(IV.8.) önk.rendelet mó ei.</v>
      </c>
    </row>
    <row r="133" spans="1:9" ht="31.5" customHeight="1" x14ac:dyDescent="0.2">
      <c r="A133" s="50"/>
      <c r="B133" s="43"/>
      <c r="C133" s="44"/>
      <c r="D133" s="42"/>
      <c r="E133" s="46"/>
      <c r="F133" s="46"/>
      <c r="G133" s="46"/>
      <c r="H133" s="46"/>
      <c r="I133" s="46"/>
    </row>
    <row r="134" spans="1:9" x14ac:dyDescent="0.2">
      <c r="A134" s="12" t="s">
        <v>4</v>
      </c>
      <c r="B134" s="5"/>
      <c r="C134" s="5"/>
      <c r="D134" s="2"/>
      <c r="E134" s="2"/>
      <c r="F134" s="2"/>
      <c r="G134" s="2"/>
      <c r="H134" s="2"/>
      <c r="I134" s="2"/>
    </row>
    <row r="135" spans="1:9" x14ac:dyDescent="0.2">
      <c r="A135" s="21" t="s">
        <v>10</v>
      </c>
      <c r="B135" s="6"/>
      <c r="C135" s="6"/>
      <c r="D135" s="3">
        <f t="shared" ref="D135:D141" si="98">SUM(B135:C135)</f>
        <v>0</v>
      </c>
      <c r="E135" s="3"/>
      <c r="F135" s="3"/>
      <c r="G135" s="3">
        <f>+B135+E135</f>
        <v>0</v>
      </c>
      <c r="H135" s="3">
        <f>+C135+F135</f>
        <v>0</v>
      </c>
      <c r="I135" s="3">
        <f>+G135+H135</f>
        <v>0</v>
      </c>
    </row>
    <row r="136" spans="1:9" x14ac:dyDescent="0.2">
      <c r="A136" s="2" t="s">
        <v>11</v>
      </c>
      <c r="C136" s="7"/>
      <c r="D136" s="3">
        <f t="shared" si="98"/>
        <v>0</v>
      </c>
      <c r="E136" s="3"/>
      <c r="F136" s="3"/>
      <c r="G136" s="3">
        <f t="shared" ref="G136:G141" si="99">+B136+E136</f>
        <v>0</v>
      </c>
      <c r="H136" s="3">
        <f t="shared" ref="H136:H141" si="100">+C136+F136</f>
        <v>0</v>
      </c>
      <c r="I136" s="3">
        <f t="shared" ref="I136:I141" si="101">+G136+H136</f>
        <v>0</v>
      </c>
    </row>
    <row r="137" spans="1:9" x14ac:dyDescent="0.2">
      <c r="A137" s="20" t="s">
        <v>12</v>
      </c>
      <c r="B137" s="7"/>
      <c r="C137" s="7"/>
      <c r="D137" s="3">
        <f t="shared" si="98"/>
        <v>0</v>
      </c>
      <c r="E137" s="3"/>
      <c r="F137" s="3"/>
      <c r="G137" s="3">
        <f t="shared" si="99"/>
        <v>0</v>
      </c>
      <c r="H137" s="3">
        <f t="shared" si="100"/>
        <v>0</v>
      </c>
      <c r="I137" s="3">
        <f t="shared" si="101"/>
        <v>0</v>
      </c>
    </row>
    <row r="138" spans="1:9" x14ac:dyDescent="0.2">
      <c r="A138" s="20" t="s">
        <v>57</v>
      </c>
      <c r="B138" s="7"/>
      <c r="C138" s="7"/>
      <c r="D138" s="3">
        <f t="shared" si="98"/>
        <v>0</v>
      </c>
      <c r="E138" s="3"/>
      <c r="F138" s="3"/>
      <c r="G138" s="3">
        <f t="shared" si="99"/>
        <v>0</v>
      </c>
      <c r="H138" s="3">
        <f t="shared" si="100"/>
        <v>0</v>
      </c>
      <c r="I138" s="3">
        <f t="shared" si="101"/>
        <v>0</v>
      </c>
    </row>
    <row r="139" spans="1:9" x14ac:dyDescent="0.2">
      <c r="A139" s="20" t="s">
        <v>13</v>
      </c>
      <c r="B139" s="7"/>
      <c r="C139" s="2"/>
      <c r="D139" s="3">
        <f t="shared" si="98"/>
        <v>0</v>
      </c>
      <c r="E139" s="3"/>
      <c r="F139" s="3"/>
      <c r="G139" s="3">
        <f t="shared" si="99"/>
        <v>0</v>
      </c>
      <c r="H139" s="3">
        <f t="shared" si="100"/>
        <v>0</v>
      </c>
      <c r="I139" s="3">
        <f t="shared" si="101"/>
        <v>0</v>
      </c>
    </row>
    <row r="140" spans="1:9" x14ac:dyDescent="0.2">
      <c r="A140" s="20" t="s">
        <v>58</v>
      </c>
      <c r="B140" s="7"/>
      <c r="C140" s="2"/>
      <c r="D140" s="3">
        <f t="shared" si="98"/>
        <v>0</v>
      </c>
      <c r="E140" s="3"/>
      <c r="F140" s="3"/>
      <c r="G140" s="3">
        <f t="shared" si="99"/>
        <v>0</v>
      </c>
      <c r="H140" s="3">
        <f t="shared" si="100"/>
        <v>0</v>
      </c>
      <c r="I140" s="3">
        <f t="shared" si="101"/>
        <v>0</v>
      </c>
    </row>
    <row r="141" spans="1:9" x14ac:dyDescent="0.2">
      <c r="A141" s="20" t="s">
        <v>56</v>
      </c>
      <c r="B141" s="7"/>
      <c r="C141" s="7"/>
      <c r="D141" s="3">
        <f t="shared" si="98"/>
        <v>0</v>
      </c>
      <c r="E141" s="3"/>
      <c r="F141" s="3"/>
      <c r="G141" s="3">
        <f t="shared" si="99"/>
        <v>0</v>
      </c>
      <c r="H141" s="3">
        <f t="shared" si="100"/>
        <v>0</v>
      </c>
      <c r="I141" s="3">
        <f t="shared" si="101"/>
        <v>0</v>
      </c>
    </row>
    <row r="142" spans="1:9" x14ac:dyDescent="0.2">
      <c r="A142" s="37" t="s">
        <v>14</v>
      </c>
      <c r="B142" s="38">
        <f>SUM(B135:B141)</f>
        <v>0</v>
      </c>
      <c r="C142" s="38">
        <f>SUM(C135:C141)</f>
        <v>0</v>
      </c>
      <c r="D142" s="38">
        <f>SUM(D135:D141)</f>
        <v>0</v>
      </c>
      <c r="E142" s="22">
        <f t="shared" ref="E142" si="102">SUM(E135:E141)</f>
        <v>0</v>
      </c>
      <c r="F142" s="22">
        <f t="shared" ref="F142" si="103">SUM(F135:F141)</f>
        <v>0</v>
      </c>
      <c r="G142" s="22">
        <f t="shared" ref="G142" si="104">SUM(G135:G141)</f>
        <v>0</v>
      </c>
      <c r="H142" s="22">
        <f t="shared" ref="H142" si="105">SUM(H135:H141)</f>
        <v>0</v>
      </c>
      <c r="I142" s="22">
        <f t="shared" ref="I142" si="106">SUM(I135:I141)</f>
        <v>0</v>
      </c>
    </row>
    <row r="143" spans="1:9" x14ac:dyDescent="0.2">
      <c r="A143" s="13" t="s">
        <v>15</v>
      </c>
      <c r="B143" s="7"/>
      <c r="C143" s="7"/>
      <c r="D143" s="3">
        <f>SUM(B143:C143)</f>
        <v>0</v>
      </c>
      <c r="E143" s="3"/>
      <c r="F143" s="3"/>
      <c r="G143" s="3">
        <f t="shared" ref="G143:G144" si="107">+B143+E143</f>
        <v>0</v>
      </c>
      <c r="H143" s="3">
        <f t="shared" ref="H143:H144" si="108">+C143+F143</f>
        <v>0</v>
      </c>
      <c r="I143" s="3">
        <f t="shared" ref="I143:I144" si="109">+G143+H143</f>
        <v>0</v>
      </c>
    </row>
    <row r="144" spans="1:9" x14ac:dyDescent="0.2">
      <c r="A144" s="26" t="s">
        <v>55</v>
      </c>
      <c r="B144" s="27"/>
      <c r="C144" s="27"/>
      <c r="D144" s="28">
        <f>SUM(B144:C144)</f>
        <v>0</v>
      </c>
      <c r="E144" s="40"/>
      <c r="F144" s="40"/>
      <c r="G144" s="29">
        <f t="shared" si="107"/>
        <v>0</v>
      </c>
      <c r="H144" s="29">
        <f t="shared" si="108"/>
        <v>0</v>
      </c>
      <c r="I144" s="29">
        <f t="shared" si="109"/>
        <v>0</v>
      </c>
    </row>
    <row r="145" spans="1:9" x14ac:dyDescent="0.2">
      <c r="A145" s="17" t="s">
        <v>16</v>
      </c>
      <c r="B145" s="22">
        <f>SUM(B143:B143)</f>
        <v>0</v>
      </c>
      <c r="C145" s="22">
        <f>SUM(C143:C143)</f>
        <v>0</v>
      </c>
      <c r="D145" s="22">
        <f>SUM(D143:D143)</f>
        <v>0</v>
      </c>
      <c r="E145" s="22">
        <f t="shared" ref="E145:I145" si="110">SUM(E143:E143)</f>
        <v>0</v>
      </c>
      <c r="F145" s="22">
        <f t="shared" si="110"/>
        <v>0</v>
      </c>
      <c r="G145" s="22">
        <f t="shared" si="110"/>
        <v>0</v>
      </c>
      <c r="H145" s="22">
        <f t="shared" si="110"/>
        <v>0</v>
      </c>
      <c r="I145" s="22">
        <f t="shared" si="110"/>
        <v>0</v>
      </c>
    </row>
    <row r="146" spans="1:9" x14ac:dyDescent="0.2">
      <c r="A146" s="13" t="s">
        <v>17</v>
      </c>
      <c r="B146" s="7"/>
      <c r="C146" s="7"/>
      <c r="D146" s="3">
        <f>SUM(B146:C146)</f>
        <v>0</v>
      </c>
      <c r="E146" s="3"/>
      <c r="F146" s="3"/>
      <c r="G146" s="3">
        <f t="shared" ref="G146:G147" si="111">+B146+E146</f>
        <v>0</v>
      </c>
      <c r="H146" s="3">
        <f t="shared" ref="H146:H147" si="112">+C146+F146</f>
        <v>0</v>
      </c>
      <c r="I146" s="3">
        <f t="shared" ref="I146:I147" si="113">+G146+H146</f>
        <v>0</v>
      </c>
    </row>
    <row r="147" spans="1:9" x14ac:dyDescent="0.2">
      <c r="A147" s="13" t="s">
        <v>18</v>
      </c>
      <c r="B147" s="7"/>
      <c r="C147" s="7"/>
      <c r="D147" s="3">
        <f>SUM(B147:C147)</f>
        <v>0</v>
      </c>
      <c r="E147" s="3"/>
      <c r="F147" s="3"/>
      <c r="G147" s="3">
        <f t="shared" si="111"/>
        <v>0</v>
      </c>
      <c r="H147" s="3">
        <f t="shared" si="112"/>
        <v>0</v>
      </c>
      <c r="I147" s="3">
        <f t="shared" si="113"/>
        <v>0</v>
      </c>
    </row>
    <row r="148" spans="1:9" x14ac:dyDescent="0.2">
      <c r="A148" s="17" t="s">
        <v>19</v>
      </c>
      <c r="B148" s="9">
        <f>SUM(B146:B147)</f>
        <v>0</v>
      </c>
      <c r="C148" s="9">
        <f>SUM(C146:C147)</f>
        <v>0</v>
      </c>
      <c r="D148" s="9">
        <f>SUM(D146:D147)</f>
        <v>0</v>
      </c>
      <c r="E148" s="9">
        <f t="shared" ref="E148" si="114">SUM(E146:E147)</f>
        <v>0</v>
      </c>
      <c r="F148" s="9">
        <f t="shared" ref="F148" si="115">SUM(F146:F147)</f>
        <v>0</v>
      </c>
      <c r="G148" s="9">
        <f t="shared" ref="G148" si="116">SUM(G146:G147)</f>
        <v>0</v>
      </c>
      <c r="H148" s="9">
        <f t="shared" ref="H148" si="117">SUM(H146:H147)</f>
        <v>0</v>
      </c>
      <c r="I148" s="9">
        <f t="shared" ref="I148" si="118">SUM(I146:I147)</f>
        <v>0</v>
      </c>
    </row>
    <row r="149" spans="1:9" x14ac:dyDescent="0.2">
      <c r="A149" s="15" t="s">
        <v>20</v>
      </c>
      <c r="B149" s="8"/>
      <c r="C149" s="8"/>
      <c r="D149" s="3">
        <f>SUM(B149:C149)</f>
        <v>0</v>
      </c>
      <c r="E149" s="3"/>
      <c r="F149" s="3"/>
      <c r="G149" s="3">
        <f t="shared" ref="G149:G157" si="119">+B149+E149</f>
        <v>0</v>
      </c>
      <c r="H149" s="3">
        <f t="shared" ref="H149:H157" si="120">+C149+F149</f>
        <v>0</v>
      </c>
      <c r="I149" s="3">
        <f t="shared" ref="I149:I157" si="121">+G149+H149</f>
        <v>0</v>
      </c>
    </row>
    <row r="150" spans="1:9" x14ac:dyDescent="0.2">
      <c r="A150" s="15" t="s">
        <v>21</v>
      </c>
      <c r="B150" s="8"/>
      <c r="C150" s="8"/>
      <c r="D150" s="3">
        <f>SUM(B150:C150)</f>
        <v>0</v>
      </c>
      <c r="E150" s="3"/>
      <c r="F150" s="3"/>
      <c r="G150" s="3">
        <f t="shared" si="119"/>
        <v>0</v>
      </c>
      <c r="H150" s="3">
        <f t="shared" si="120"/>
        <v>0</v>
      </c>
      <c r="I150" s="3">
        <f t="shared" si="121"/>
        <v>0</v>
      </c>
    </row>
    <row r="151" spans="1:9" x14ac:dyDescent="0.2">
      <c r="A151" s="15" t="s">
        <v>22</v>
      </c>
      <c r="B151" s="8"/>
      <c r="C151" s="8"/>
      <c r="D151" s="3">
        <f t="shared" ref="D151:D157" si="122">SUM(B151:C151)</f>
        <v>0</v>
      </c>
      <c r="E151" s="3"/>
      <c r="F151" s="3"/>
      <c r="G151" s="3">
        <f t="shared" si="119"/>
        <v>0</v>
      </c>
      <c r="H151" s="3">
        <f t="shared" si="120"/>
        <v>0</v>
      </c>
      <c r="I151" s="3">
        <f t="shared" si="121"/>
        <v>0</v>
      </c>
    </row>
    <row r="152" spans="1:9" x14ac:dyDescent="0.2">
      <c r="A152" s="15" t="s">
        <v>23</v>
      </c>
      <c r="B152" s="8"/>
      <c r="C152" s="8"/>
      <c r="D152" s="3">
        <f t="shared" si="122"/>
        <v>0</v>
      </c>
      <c r="E152" s="3"/>
      <c r="F152" s="3"/>
      <c r="G152" s="3">
        <f t="shared" si="119"/>
        <v>0</v>
      </c>
      <c r="H152" s="3">
        <f t="shared" si="120"/>
        <v>0</v>
      </c>
      <c r="I152" s="3">
        <f t="shared" si="121"/>
        <v>0</v>
      </c>
    </row>
    <row r="153" spans="1:9" x14ac:dyDescent="0.2">
      <c r="A153" s="15" t="s">
        <v>24</v>
      </c>
      <c r="B153" s="8"/>
      <c r="C153" s="8"/>
      <c r="D153" s="3">
        <f t="shared" si="122"/>
        <v>0</v>
      </c>
      <c r="E153" s="3"/>
      <c r="F153" s="3"/>
      <c r="G153" s="3">
        <f t="shared" si="119"/>
        <v>0</v>
      </c>
      <c r="H153" s="3">
        <f t="shared" si="120"/>
        <v>0</v>
      </c>
      <c r="I153" s="3">
        <f t="shared" si="121"/>
        <v>0</v>
      </c>
    </row>
    <row r="154" spans="1:9" x14ac:dyDescent="0.2">
      <c r="A154" s="15" t="s">
        <v>3</v>
      </c>
      <c r="B154" s="8"/>
      <c r="C154" s="8"/>
      <c r="D154" s="3">
        <f t="shared" si="122"/>
        <v>0</v>
      </c>
      <c r="E154" s="3"/>
      <c r="F154" s="3"/>
      <c r="G154" s="3">
        <f t="shared" si="119"/>
        <v>0</v>
      </c>
      <c r="H154" s="3">
        <f t="shared" si="120"/>
        <v>0</v>
      </c>
      <c r="I154" s="3">
        <f t="shared" si="121"/>
        <v>0</v>
      </c>
    </row>
    <row r="155" spans="1:9" x14ac:dyDescent="0.2">
      <c r="A155" s="15" t="s">
        <v>25</v>
      </c>
      <c r="B155" s="8"/>
      <c r="C155" s="8"/>
      <c r="D155" s="3">
        <f t="shared" si="122"/>
        <v>0</v>
      </c>
      <c r="E155" s="3"/>
      <c r="F155" s="3"/>
      <c r="G155" s="3">
        <f t="shared" si="119"/>
        <v>0</v>
      </c>
      <c r="H155" s="3">
        <f t="shared" si="120"/>
        <v>0</v>
      </c>
      <c r="I155" s="3">
        <f t="shared" si="121"/>
        <v>0</v>
      </c>
    </row>
    <row r="156" spans="1:9" x14ac:dyDescent="0.2">
      <c r="A156" s="15" t="s">
        <v>2</v>
      </c>
      <c r="B156" s="8"/>
      <c r="C156" s="8"/>
      <c r="D156" s="3">
        <f t="shared" si="122"/>
        <v>0</v>
      </c>
      <c r="E156" s="3"/>
      <c r="F156" s="3"/>
      <c r="G156" s="3">
        <f t="shared" si="119"/>
        <v>0</v>
      </c>
      <c r="H156" s="3">
        <f t="shared" si="120"/>
        <v>0</v>
      </c>
      <c r="I156" s="3">
        <f t="shared" si="121"/>
        <v>0</v>
      </c>
    </row>
    <row r="157" spans="1:9" x14ac:dyDescent="0.2">
      <c r="A157" s="34" t="s">
        <v>51</v>
      </c>
      <c r="B157" s="8"/>
      <c r="C157" s="8"/>
      <c r="D157" s="3">
        <f t="shared" si="122"/>
        <v>0</v>
      </c>
      <c r="E157" s="3"/>
      <c r="F157" s="3"/>
      <c r="G157" s="3">
        <f t="shared" si="119"/>
        <v>0</v>
      </c>
      <c r="H157" s="3">
        <f t="shared" si="120"/>
        <v>0</v>
      </c>
      <c r="I157" s="3">
        <f t="shared" si="121"/>
        <v>0</v>
      </c>
    </row>
    <row r="158" spans="1:9" x14ac:dyDescent="0.2">
      <c r="A158" s="23" t="s">
        <v>26</v>
      </c>
      <c r="B158" s="9">
        <f>SUM(B149:B157)</f>
        <v>0</v>
      </c>
      <c r="C158" s="9">
        <f>SUM(C149:C157)</f>
        <v>0</v>
      </c>
      <c r="D158" s="9">
        <f>SUM(D149:D157)</f>
        <v>0</v>
      </c>
      <c r="E158" s="9">
        <f t="shared" ref="E158" si="123">SUM(E149:E157)</f>
        <v>0</v>
      </c>
      <c r="F158" s="9">
        <f t="shared" ref="F158" si="124">SUM(F149:F157)</f>
        <v>0</v>
      </c>
      <c r="G158" s="9">
        <f t="shared" ref="G158" si="125">SUM(G149:G157)</f>
        <v>0</v>
      </c>
      <c r="H158" s="9">
        <f t="shared" ref="H158" si="126">SUM(H149:H157)</f>
        <v>0</v>
      </c>
      <c r="I158" s="9">
        <f t="shared" ref="I158" si="127">SUM(I149:I157)</f>
        <v>0</v>
      </c>
    </row>
    <row r="159" spans="1:9" x14ac:dyDescent="0.2">
      <c r="A159" s="2" t="s">
        <v>27</v>
      </c>
      <c r="B159" s="8"/>
      <c r="C159" s="8"/>
      <c r="D159" s="3">
        <f>SUM(B159:C159)</f>
        <v>0</v>
      </c>
      <c r="E159" s="3"/>
      <c r="F159" s="3"/>
      <c r="G159" s="3">
        <f t="shared" ref="G159:G171" si="128">+B159+E159</f>
        <v>0</v>
      </c>
      <c r="H159" s="3">
        <f t="shared" ref="H159:H171" si="129">+C159+F159</f>
        <v>0</v>
      </c>
      <c r="I159" s="3">
        <f t="shared" ref="I159:I171" si="130">+G159+H159</f>
        <v>0</v>
      </c>
    </row>
    <row r="160" spans="1:9" x14ac:dyDescent="0.2">
      <c r="A160" s="2" t="s">
        <v>1</v>
      </c>
      <c r="B160" s="8">
        <v>240</v>
      </c>
      <c r="C160" s="8"/>
      <c r="D160" s="3">
        <f>SUM(B160:C160)</f>
        <v>240</v>
      </c>
      <c r="E160" s="3"/>
      <c r="F160" s="3"/>
      <c r="G160" s="3">
        <f t="shared" si="128"/>
        <v>240</v>
      </c>
      <c r="H160" s="3">
        <f t="shared" si="129"/>
        <v>0</v>
      </c>
      <c r="I160" s="3">
        <f t="shared" si="130"/>
        <v>240</v>
      </c>
    </row>
    <row r="161" spans="1:9" x14ac:dyDescent="0.2">
      <c r="A161" s="2" t="s">
        <v>28</v>
      </c>
      <c r="B161" s="8">
        <v>10642</v>
      </c>
      <c r="C161" s="8"/>
      <c r="D161" s="3">
        <f t="shared" ref="D161:D171" si="131">SUM(B161:C161)</f>
        <v>10642</v>
      </c>
      <c r="E161" s="3"/>
      <c r="F161" s="3"/>
      <c r="G161" s="3">
        <f t="shared" si="128"/>
        <v>10642</v>
      </c>
      <c r="H161" s="3">
        <f t="shared" si="129"/>
        <v>0</v>
      </c>
      <c r="I161" s="3">
        <f t="shared" si="130"/>
        <v>10642</v>
      </c>
    </row>
    <row r="162" spans="1:9" x14ac:dyDescent="0.2">
      <c r="A162" s="2" t="s">
        <v>29</v>
      </c>
      <c r="B162" s="8"/>
      <c r="C162" s="8"/>
      <c r="D162" s="3">
        <f t="shared" si="131"/>
        <v>0</v>
      </c>
      <c r="E162" s="3"/>
      <c r="F162" s="3"/>
      <c r="G162" s="3">
        <f t="shared" si="128"/>
        <v>0</v>
      </c>
      <c r="H162" s="3">
        <f t="shared" si="129"/>
        <v>0</v>
      </c>
      <c r="I162" s="3">
        <f t="shared" si="130"/>
        <v>0</v>
      </c>
    </row>
    <row r="163" spans="1:9" x14ac:dyDescent="0.2">
      <c r="A163" s="30" t="s">
        <v>48</v>
      </c>
      <c r="B163" s="31"/>
      <c r="C163" s="31"/>
      <c r="D163" s="32">
        <f t="shared" si="131"/>
        <v>0</v>
      </c>
      <c r="E163" s="32"/>
      <c r="F163" s="32"/>
      <c r="G163" s="3">
        <f t="shared" si="128"/>
        <v>0</v>
      </c>
      <c r="H163" s="3">
        <f t="shared" si="129"/>
        <v>0</v>
      </c>
      <c r="I163" s="3">
        <f t="shared" si="130"/>
        <v>0</v>
      </c>
    </row>
    <row r="164" spans="1:9" x14ac:dyDescent="0.2">
      <c r="A164" s="2" t="s">
        <v>30</v>
      </c>
      <c r="B164" s="8"/>
      <c r="C164" s="8"/>
      <c r="D164" s="3">
        <f t="shared" si="131"/>
        <v>0</v>
      </c>
      <c r="E164" s="3"/>
      <c r="F164" s="3"/>
      <c r="G164" s="3">
        <f t="shared" si="128"/>
        <v>0</v>
      </c>
      <c r="H164" s="3">
        <f t="shared" si="129"/>
        <v>0</v>
      </c>
      <c r="I164" s="3">
        <f t="shared" si="130"/>
        <v>0</v>
      </c>
    </row>
    <row r="165" spans="1:9" x14ac:dyDescent="0.2">
      <c r="A165" s="24" t="s">
        <v>31</v>
      </c>
      <c r="B165" s="8">
        <v>2873</v>
      </c>
      <c r="C165" s="8"/>
      <c r="D165" s="3">
        <f t="shared" si="131"/>
        <v>2873</v>
      </c>
      <c r="E165" s="3"/>
      <c r="F165" s="3"/>
      <c r="G165" s="3">
        <f t="shared" si="128"/>
        <v>2873</v>
      </c>
      <c r="H165" s="3">
        <f t="shared" si="129"/>
        <v>0</v>
      </c>
      <c r="I165" s="3">
        <f t="shared" si="130"/>
        <v>2873</v>
      </c>
    </row>
    <row r="166" spans="1:9" x14ac:dyDescent="0.2">
      <c r="A166" s="33" t="s">
        <v>49</v>
      </c>
      <c r="B166" s="31"/>
      <c r="C166" s="31"/>
      <c r="D166" s="28"/>
      <c r="E166" s="28"/>
      <c r="F166" s="28"/>
      <c r="G166" s="3">
        <f t="shared" si="128"/>
        <v>0</v>
      </c>
      <c r="H166" s="3">
        <f t="shared" si="129"/>
        <v>0</v>
      </c>
      <c r="I166" s="3">
        <f t="shared" si="130"/>
        <v>0</v>
      </c>
    </row>
    <row r="167" spans="1:9" x14ac:dyDescent="0.2">
      <c r="A167" s="24" t="s">
        <v>32</v>
      </c>
      <c r="B167" s="8">
        <v>400</v>
      </c>
      <c r="C167" s="8"/>
      <c r="D167" s="3">
        <f t="shared" si="131"/>
        <v>400</v>
      </c>
      <c r="E167" s="3"/>
      <c r="F167" s="3"/>
      <c r="G167" s="3">
        <f t="shared" si="128"/>
        <v>400</v>
      </c>
      <c r="H167" s="3">
        <f t="shared" si="129"/>
        <v>0</v>
      </c>
      <c r="I167" s="3">
        <f t="shared" si="130"/>
        <v>400</v>
      </c>
    </row>
    <row r="168" spans="1:9" x14ac:dyDescent="0.2">
      <c r="A168" s="33" t="s">
        <v>52</v>
      </c>
      <c r="B168" s="8"/>
      <c r="C168" s="8"/>
      <c r="D168" s="32">
        <f t="shared" si="131"/>
        <v>0</v>
      </c>
      <c r="E168" s="28"/>
      <c r="F168" s="28"/>
      <c r="G168" s="3">
        <f t="shared" si="128"/>
        <v>0</v>
      </c>
      <c r="H168" s="3">
        <f t="shared" si="129"/>
        <v>0</v>
      </c>
      <c r="I168" s="3">
        <f t="shared" si="130"/>
        <v>0</v>
      </c>
    </row>
    <row r="169" spans="1:9" x14ac:dyDescent="0.2">
      <c r="A169" s="24" t="s">
        <v>0</v>
      </c>
      <c r="B169" s="8"/>
      <c r="C169" s="8"/>
      <c r="D169" s="3">
        <f t="shared" si="131"/>
        <v>0</v>
      </c>
      <c r="E169" s="3"/>
      <c r="F169" s="3"/>
      <c r="G169" s="3">
        <f t="shared" si="128"/>
        <v>0</v>
      </c>
      <c r="H169" s="3">
        <f t="shared" si="129"/>
        <v>0</v>
      </c>
      <c r="I169" s="3">
        <f t="shared" si="130"/>
        <v>0</v>
      </c>
    </row>
    <row r="170" spans="1:9" x14ac:dyDescent="0.2">
      <c r="A170" s="24" t="s">
        <v>33</v>
      </c>
      <c r="B170" s="7"/>
      <c r="C170" s="7"/>
      <c r="D170" s="3">
        <f t="shared" si="131"/>
        <v>0</v>
      </c>
      <c r="E170" s="3"/>
      <c r="F170" s="3"/>
      <c r="G170" s="3">
        <f t="shared" si="128"/>
        <v>0</v>
      </c>
      <c r="H170" s="3">
        <f t="shared" si="129"/>
        <v>0</v>
      </c>
      <c r="I170" s="3">
        <f t="shared" si="130"/>
        <v>0</v>
      </c>
    </row>
    <row r="171" spans="1:9" x14ac:dyDescent="0.2">
      <c r="A171" s="24" t="s">
        <v>34</v>
      </c>
      <c r="B171" s="7"/>
      <c r="C171" s="7"/>
      <c r="D171" s="3">
        <f t="shared" si="131"/>
        <v>0</v>
      </c>
      <c r="E171" s="3"/>
      <c r="F171" s="3"/>
      <c r="G171" s="3">
        <f t="shared" si="128"/>
        <v>0</v>
      </c>
      <c r="H171" s="3">
        <f t="shared" si="129"/>
        <v>0</v>
      </c>
      <c r="I171" s="3">
        <f t="shared" si="130"/>
        <v>0</v>
      </c>
    </row>
    <row r="172" spans="1:9" x14ac:dyDescent="0.2">
      <c r="A172" s="25" t="s">
        <v>35</v>
      </c>
      <c r="B172" s="22">
        <f>SUM(B159:B162,B164:B165,B167:B171)</f>
        <v>14155</v>
      </c>
      <c r="C172" s="22">
        <f>SUM(C159:C162,C164:C165,C167:C171)</f>
        <v>0</v>
      </c>
      <c r="D172" s="22">
        <f>SUM(D159:D162,D164:D165,D167:D171)</f>
        <v>14155</v>
      </c>
      <c r="E172" s="22">
        <f t="shared" ref="E172" si="132">SUM(E159,E160,E161,E162,E164,E165,E167,E169,E170,E171)</f>
        <v>0</v>
      </c>
      <c r="F172" s="22">
        <f t="shared" ref="F172" si="133">SUM(F159,F160,F161,F162,F164,F165,F167,F169,F170,F171)</f>
        <v>0</v>
      </c>
      <c r="G172" s="22">
        <f t="shared" ref="G172" si="134">SUM(G159,G160,G161,G162,G164,G165,G167,G169,G170,G171)</f>
        <v>14155</v>
      </c>
      <c r="H172" s="22">
        <f t="shared" ref="H172" si="135">SUM(H159,H160,H161,H162,H164,H165,H167,H169,H170,H171)</f>
        <v>0</v>
      </c>
      <c r="I172" s="22">
        <f t="shared" ref="I172" si="136">SUM(I159,I160,I161,I162,I164,I165,I167,I169,I170,I171)</f>
        <v>14155</v>
      </c>
    </row>
    <row r="173" spans="1:9" x14ac:dyDescent="0.2">
      <c r="A173" s="19" t="s">
        <v>36</v>
      </c>
      <c r="B173" s="7"/>
      <c r="C173" s="7"/>
      <c r="D173" s="3">
        <f>SUM(B173:C173)</f>
        <v>0</v>
      </c>
      <c r="E173" s="3"/>
      <c r="F173" s="3"/>
      <c r="G173" s="3">
        <f t="shared" ref="G173:G175" si="137">+B173+E173</f>
        <v>0</v>
      </c>
      <c r="H173" s="3">
        <f t="shared" ref="H173:H175" si="138">+C173+F173</f>
        <v>0</v>
      </c>
      <c r="I173" s="3">
        <f t="shared" ref="I173:I175" si="139">+G173+H173</f>
        <v>0</v>
      </c>
    </row>
    <row r="174" spans="1:9" x14ac:dyDescent="0.2">
      <c r="A174" s="15" t="s">
        <v>37</v>
      </c>
      <c r="B174" s="29"/>
      <c r="C174" s="29"/>
      <c r="D174" s="29">
        <f>SUM(B174:C174)</f>
        <v>0</v>
      </c>
      <c r="E174" s="29"/>
      <c r="F174" s="29"/>
      <c r="G174" s="3">
        <f t="shared" si="137"/>
        <v>0</v>
      </c>
      <c r="H174" s="3">
        <f t="shared" si="138"/>
        <v>0</v>
      </c>
      <c r="I174" s="3">
        <f t="shared" si="139"/>
        <v>0</v>
      </c>
    </row>
    <row r="175" spans="1:9" x14ac:dyDescent="0.2">
      <c r="A175" s="13" t="s">
        <v>38</v>
      </c>
      <c r="B175" s="7"/>
      <c r="C175" s="7"/>
      <c r="D175" s="29">
        <f>SUM(B175:C175)</f>
        <v>0</v>
      </c>
      <c r="E175" s="29"/>
      <c r="F175" s="29"/>
      <c r="G175" s="3">
        <f t="shared" si="137"/>
        <v>0</v>
      </c>
      <c r="H175" s="3">
        <f t="shared" si="138"/>
        <v>0</v>
      </c>
      <c r="I175" s="3">
        <f t="shared" si="139"/>
        <v>0</v>
      </c>
    </row>
    <row r="176" spans="1:9" x14ac:dyDescent="0.2">
      <c r="A176" s="17" t="s">
        <v>39</v>
      </c>
      <c r="B176" s="9">
        <f>SUM(B173:B175)</f>
        <v>0</v>
      </c>
      <c r="C176" s="9">
        <f>SUM(C173:C175)</f>
        <v>0</v>
      </c>
      <c r="D176" s="9">
        <f>SUM(D173:D175)</f>
        <v>0</v>
      </c>
      <c r="E176" s="9">
        <f t="shared" ref="E176" si="140">SUM(E173:E175)</f>
        <v>0</v>
      </c>
      <c r="F176" s="9">
        <f t="shared" ref="F176" si="141">SUM(F173:F175)</f>
        <v>0</v>
      </c>
      <c r="G176" s="9">
        <f t="shared" ref="G176" si="142">SUM(G173:G175)</f>
        <v>0</v>
      </c>
      <c r="H176" s="9">
        <f t="shared" ref="H176" si="143">SUM(H173:H175)</f>
        <v>0</v>
      </c>
      <c r="I176" s="9">
        <f t="shared" ref="I176" si="144">SUM(I173:I175)</f>
        <v>0</v>
      </c>
    </row>
    <row r="177" spans="1:9" x14ac:dyDescent="0.2">
      <c r="A177" s="13" t="s">
        <v>40</v>
      </c>
      <c r="B177" s="7"/>
      <c r="C177" s="7"/>
      <c r="D177" s="3">
        <f>SUM(B177:C177)</f>
        <v>0</v>
      </c>
      <c r="E177" s="3"/>
      <c r="F177" s="3"/>
      <c r="G177" s="3">
        <f t="shared" ref="G177:G178" si="145">+B177+E177</f>
        <v>0</v>
      </c>
      <c r="H177" s="3">
        <f t="shared" ref="H177:H178" si="146">+C177+F177</f>
        <v>0</v>
      </c>
      <c r="I177" s="3">
        <f t="shared" ref="I177:I178" si="147">+G177+H177</f>
        <v>0</v>
      </c>
    </row>
    <row r="178" spans="1:9" x14ac:dyDescent="0.2">
      <c r="A178" s="13" t="s">
        <v>41</v>
      </c>
      <c r="B178" s="7"/>
      <c r="C178" s="7"/>
      <c r="D178" s="3">
        <f>SUM(B178:C178)</f>
        <v>0</v>
      </c>
      <c r="E178" s="3"/>
      <c r="F178" s="3"/>
      <c r="G178" s="3">
        <f t="shared" si="145"/>
        <v>0</v>
      </c>
      <c r="H178" s="3">
        <f t="shared" si="146"/>
        <v>0</v>
      </c>
      <c r="I178" s="3">
        <f t="shared" si="147"/>
        <v>0</v>
      </c>
    </row>
    <row r="179" spans="1:9" x14ac:dyDescent="0.2">
      <c r="A179" s="16" t="s">
        <v>42</v>
      </c>
      <c r="B179" s="22">
        <f>SUM(B177:B178)</f>
        <v>0</v>
      </c>
      <c r="C179" s="22">
        <f>SUM(C177:C178)</f>
        <v>0</v>
      </c>
      <c r="D179" s="22">
        <f>SUM(D177:D178)</f>
        <v>0</v>
      </c>
      <c r="E179" s="22">
        <f t="shared" ref="E179" si="148">SUM(E177:E178)</f>
        <v>0</v>
      </c>
      <c r="F179" s="22">
        <f t="shared" ref="F179" si="149">SUM(F177:F178)</f>
        <v>0</v>
      </c>
      <c r="G179" s="22">
        <f t="shared" ref="G179" si="150">SUM(G177:G178)</f>
        <v>0</v>
      </c>
      <c r="H179" s="22">
        <f t="shared" ref="H179" si="151">SUM(H177:H178)</f>
        <v>0</v>
      </c>
      <c r="I179" s="22">
        <f t="shared" ref="I179" si="152">SUM(I177:I178)</f>
        <v>0</v>
      </c>
    </row>
    <row r="180" spans="1:9" x14ac:dyDescent="0.2">
      <c r="A180" s="13" t="s">
        <v>43</v>
      </c>
      <c r="B180" s="7"/>
      <c r="C180" s="7"/>
      <c r="D180" s="3">
        <f>SUM(B180:C180)</f>
        <v>0</v>
      </c>
      <c r="E180" s="3"/>
      <c r="F180" s="3"/>
      <c r="G180" s="3">
        <f t="shared" ref="G180:G181" si="153">+B180+E180</f>
        <v>0</v>
      </c>
      <c r="H180" s="3">
        <f t="shared" ref="H180:H181" si="154">+C180+F180</f>
        <v>0</v>
      </c>
      <c r="I180" s="3">
        <f t="shared" ref="I180:I181" si="155">+G180+H180</f>
        <v>0</v>
      </c>
    </row>
    <row r="181" spans="1:9" x14ac:dyDescent="0.2">
      <c r="A181" s="13" t="s">
        <v>44</v>
      </c>
      <c r="B181" s="7"/>
      <c r="C181" s="7"/>
      <c r="D181" s="3">
        <f>SUM(B181:C181)</f>
        <v>0</v>
      </c>
      <c r="E181" s="3"/>
      <c r="F181" s="3"/>
      <c r="G181" s="3">
        <f t="shared" si="153"/>
        <v>0</v>
      </c>
      <c r="H181" s="3">
        <f t="shared" si="154"/>
        <v>0</v>
      </c>
      <c r="I181" s="3">
        <f t="shared" si="155"/>
        <v>0</v>
      </c>
    </row>
    <row r="182" spans="1:9" x14ac:dyDescent="0.2">
      <c r="A182" s="16" t="s">
        <v>45</v>
      </c>
      <c r="B182" s="9">
        <f>SUM(B180:B181)</f>
        <v>0</v>
      </c>
      <c r="C182" s="9">
        <f>SUM(C180:C181)</f>
        <v>0</v>
      </c>
      <c r="D182" s="9">
        <f>SUM(D180:D181)</f>
        <v>0</v>
      </c>
      <c r="E182" s="9">
        <f t="shared" ref="E182" si="156">SUM(E180:E181)</f>
        <v>0</v>
      </c>
      <c r="F182" s="9">
        <f t="shared" ref="F182" si="157">SUM(F180:F181)</f>
        <v>0</v>
      </c>
      <c r="G182" s="9">
        <f t="shared" ref="G182" si="158">SUM(G180:G181)</f>
        <v>0</v>
      </c>
      <c r="H182" s="9">
        <f t="shared" ref="H182" si="159">SUM(H180:H181)</f>
        <v>0</v>
      </c>
      <c r="I182" s="9">
        <f t="shared" ref="I182" si="160">SUM(I180:I181)</f>
        <v>0</v>
      </c>
    </row>
    <row r="183" spans="1:9" x14ac:dyDescent="0.2">
      <c r="A183" s="17" t="s">
        <v>46</v>
      </c>
      <c r="B183" s="22">
        <f>SUM(B142,B145,B148,B158,B172,B176,B179,B182)</f>
        <v>14155</v>
      </c>
      <c r="C183" s="22">
        <f>SUM(C142,C145,C148,C158,C172,C176,C179,C182)</f>
        <v>0</v>
      </c>
      <c r="D183" s="22">
        <f>SUM(D142,D145,D148,D158,D172,D176,D179,D182)</f>
        <v>14155</v>
      </c>
      <c r="E183" s="22">
        <f t="shared" ref="E183" si="161">SUM(E142,E145,E148,E158,E172,E176,E179,E182)</f>
        <v>0</v>
      </c>
      <c r="F183" s="22">
        <f t="shared" ref="F183" si="162">SUM(F142,F145,F148,F158,F172,F176,F179,F182)</f>
        <v>0</v>
      </c>
      <c r="G183" s="22">
        <f t="shared" ref="G183" si="163">SUM(G142,G145,G148,G158,G172,G176,G179,G182)</f>
        <v>14155</v>
      </c>
      <c r="H183" s="22">
        <f t="shared" ref="H183" si="164">SUM(H142,H145,H148,H158,H172,H176,H179,H182)</f>
        <v>0</v>
      </c>
      <c r="I183" s="22">
        <f t="shared" ref="I183" si="165">SUM(I142,I145,I148,I158,I172,I176,I179,I182)</f>
        <v>14155</v>
      </c>
    </row>
    <row r="184" spans="1:9" x14ac:dyDescent="0.2">
      <c r="A184" s="35" t="s">
        <v>53</v>
      </c>
      <c r="B184" s="7"/>
      <c r="C184" s="7"/>
      <c r="D184" s="3">
        <f>SUM(B184:C184)</f>
        <v>0</v>
      </c>
      <c r="E184" s="3"/>
      <c r="F184" s="3"/>
      <c r="G184" s="3">
        <f t="shared" ref="G184:G187" si="166">+B184+E184</f>
        <v>0</v>
      </c>
      <c r="H184" s="3">
        <f t="shared" ref="H184:H187" si="167">+C184+F184</f>
        <v>0</v>
      </c>
      <c r="I184" s="3">
        <f t="shared" ref="I184:I187" si="168">+G184+H184</f>
        <v>0</v>
      </c>
    </row>
    <row r="185" spans="1:9" x14ac:dyDescent="0.2">
      <c r="A185" s="2" t="s">
        <v>54</v>
      </c>
      <c r="B185" s="7"/>
      <c r="C185" s="7"/>
      <c r="D185" s="3"/>
      <c r="E185" s="3"/>
      <c r="F185" s="3"/>
      <c r="G185" s="3">
        <f t="shared" si="166"/>
        <v>0</v>
      </c>
      <c r="H185" s="3">
        <f t="shared" si="167"/>
        <v>0</v>
      </c>
      <c r="I185" s="3">
        <f t="shared" si="168"/>
        <v>0</v>
      </c>
    </row>
    <row r="186" spans="1:9" x14ac:dyDescent="0.2">
      <c r="A186" s="36" t="s">
        <v>68</v>
      </c>
      <c r="B186" s="7"/>
      <c r="C186" s="7"/>
      <c r="D186" s="3">
        <f>SUM(B186:C186)</f>
        <v>0</v>
      </c>
      <c r="E186" s="7"/>
      <c r="F186" s="7"/>
      <c r="G186" s="41">
        <f t="shared" si="166"/>
        <v>0</v>
      </c>
      <c r="H186" s="41">
        <f t="shared" si="167"/>
        <v>0</v>
      </c>
      <c r="I186" s="41">
        <f t="shared" si="168"/>
        <v>0</v>
      </c>
    </row>
    <row r="187" spans="1:9" x14ac:dyDescent="0.2">
      <c r="A187" s="14" t="s">
        <v>50</v>
      </c>
      <c r="B187" s="7"/>
      <c r="C187" s="7"/>
      <c r="D187" s="3"/>
      <c r="E187" s="3">
        <v>3210</v>
      </c>
      <c r="F187" s="3"/>
      <c r="G187" s="3">
        <f t="shared" si="166"/>
        <v>3210</v>
      </c>
      <c r="H187" s="3">
        <f t="shared" si="167"/>
        <v>0</v>
      </c>
      <c r="I187" s="3">
        <f t="shared" si="168"/>
        <v>3210</v>
      </c>
    </row>
    <row r="188" spans="1:9" x14ac:dyDescent="0.2">
      <c r="A188" s="16" t="s">
        <v>47</v>
      </c>
      <c r="B188" s="4">
        <f>SUM(B184:B184)</f>
        <v>0</v>
      </c>
      <c r="C188" s="4">
        <f>SUM(C184:C184)</f>
        <v>0</v>
      </c>
      <c r="D188" s="4">
        <f>SUM(D184:D184)</f>
        <v>0</v>
      </c>
      <c r="E188" s="4">
        <f t="shared" ref="E188" si="169">SUM(E184:E187)</f>
        <v>3210</v>
      </c>
      <c r="F188" s="4">
        <f t="shared" ref="F188" si="170">SUM(F184:F187)</f>
        <v>0</v>
      </c>
      <c r="G188" s="4">
        <f t="shared" ref="G188" si="171">SUM(G184:G187)</f>
        <v>3210</v>
      </c>
      <c r="H188" s="4">
        <f t="shared" ref="H188" si="172">SUM(H184:H187)</f>
        <v>0</v>
      </c>
      <c r="I188" s="4">
        <f t="shared" ref="I188" si="173">SUM(I184:I187)</f>
        <v>3210</v>
      </c>
    </row>
    <row r="189" spans="1:9" x14ac:dyDescent="0.2">
      <c r="A189" s="18" t="s">
        <v>9</v>
      </c>
      <c r="B189" s="4">
        <f>SUM(B183,B188)</f>
        <v>14155</v>
      </c>
      <c r="C189" s="4">
        <f>SUM(C183,C188)</f>
        <v>0</v>
      </c>
      <c r="D189" s="4">
        <f>SUM(D183,D188)</f>
        <v>14155</v>
      </c>
      <c r="E189" s="4">
        <f t="shared" ref="E189" si="174">SUM(E183,E188)</f>
        <v>3210</v>
      </c>
      <c r="F189" s="4">
        <f t="shared" ref="F189" si="175">SUM(F183,F188)</f>
        <v>0</v>
      </c>
      <c r="G189" s="4">
        <f t="shared" ref="G189" si="176">SUM(G183,G188)</f>
        <v>17365</v>
      </c>
      <c r="H189" s="4">
        <f t="shared" ref="H189" si="177">SUM(H183,H188)</f>
        <v>0</v>
      </c>
      <c r="I189" s="4">
        <f t="shared" ref="I189" si="178">SUM(I183,I188)</f>
        <v>17365</v>
      </c>
    </row>
    <row r="192" spans="1:9" x14ac:dyDescent="0.2">
      <c r="E192" s="10"/>
      <c r="F192" s="10"/>
      <c r="G192" s="10"/>
      <c r="I192" s="10" t="s">
        <v>8</v>
      </c>
    </row>
    <row r="193" spans="1:9" x14ac:dyDescent="0.2">
      <c r="A193" s="49" t="str">
        <f>+A3</f>
        <v>Komárom Város 2025. évi  bevételeinek módosított előirányzata</v>
      </c>
      <c r="B193" s="49"/>
      <c r="C193" s="49"/>
      <c r="D193" s="49"/>
      <c r="E193" s="39"/>
      <c r="F193" s="39"/>
      <c r="G193" s="39"/>
    </row>
    <row r="194" spans="1:9" x14ac:dyDescent="0.2">
      <c r="E194" s="11"/>
      <c r="F194" s="11"/>
      <c r="G194" s="11"/>
      <c r="I194" s="11" t="s">
        <v>7</v>
      </c>
    </row>
    <row r="195" spans="1:9" ht="25.5" customHeight="1" x14ac:dyDescent="0.2">
      <c r="A195" s="50"/>
      <c r="B195" s="42" t="s">
        <v>63</v>
      </c>
      <c r="C195" s="42"/>
      <c r="D195" s="42"/>
      <c r="E195" s="44" t="s">
        <v>65</v>
      </c>
      <c r="F195" s="43"/>
      <c r="G195" s="42" t="s">
        <v>63</v>
      </c>
      <c r="H195" s="42"/>
      <c r="I195" s="42"/>
    </row>
    <row r="196" spans="1:9" ht="12.75" customHeight="1" x14ac:dyDescent="0.2">
      <c r="A196" s="50"/>
      <c r="B196" s="43" t="s">
        <v>5</v>
      </c>
      <c r="C196" s="44" t="s">
        <v>6</v>
      </c>
      <c r="D196" s="42" t="str">
        <f>+D6</f>
        <v>1/2025. (II.12.) önk. rendelet eredeti ei.</v>
      </c>
      <c r="E196" s="45" t="s">
        <v>5</v>
      </c>
      <c r="F196" s="45" t="s">
        <v>6</v>
      </c>
      <c r="G196" s="43" t="s">
        <v>5</v>
      </c>
      <c r="H196" s="44" t="s">
        <v>6</v>
      </c>
      <c r="I196" s="42" t="str">
        <f>+I6</f>
        <v>6/2025.(IV.8.) önk.rendelet mó ei.</v>
      </c>
    </row>
    <row r="197" spans="1:9" ht="27" customHeight="1" x14ac:dyDescent="0.2">
      <c r="A197" s="50"/>
      <c r="B197" s="43"/>
      <c r="C197" s="44"/>
      <c r="D197" s="42"/>
      <c r="E197" s="46"/>
      <c r="F197" s="46"/>
      <c r="G197" s="43"/>
      <c r="H197" s="44"/>
      <c r="I197" s="42"/>
    </row>
    <row r="198" spans="1:9" x14ac:dyDescent="0.2">
      <c r="A198" s="12" t="s">
        <v>4</v>
      </c>
      <c r="B198" s="5"/>
      <c r="C198" s="5"/>
      <c r="D198" s="2"/>
      <c r="E198" s="2"/>
      <c r="F198" s="2"/>
      <c r="G198" s="2"/>
      <c r="H198" s="2"/>
      <c r="I198" s="2"/>
    </row>
    <row r="199" spans="1:9" x14ac:dyDescent="0.2">
      <c r="A199" s="21" t="s">
        <v>10</v>
      </c>
      <c r="B199" s="7">
        <f t="shared" ref="B199:D226" si="179">SUM(B9,B72,B135)</f>
        <v>476040</v>
      </c>
      <c r="C199" s="7">
        <f t="shared" si="179"/>
        <v>0</v>
      </c>
      <c r="D199" s="7">
        <f t="shared" si="179"/>
        <v>476040</v>
      </c>
      <c r="E199" s="7">
        <f t="shared" ref="E199:I199" si="180">SUM(E9,E72,E135)</f>
        <v>13168</v>
      </c>
      <c r="F199" s="7">
        <f t="shared" si="180"/>
        <v>0</v>
      </c>
      <c r="G199" s="7">
        <f t="shared" si="180"/>
        <v>489208</v>
      </c>
      <c r="H199" s="7">
        <f t="shared" si="180"/>
        <v>0</v>
      </c>
      <c r="I199" s="7">
        <f t="shared" si="180"/>
        <v>489208</v>
      </c>
    </row>
    <row r="200" spans="1:9" x14ac:dyDescent="0.2">
      <c r="A200" s="2" t="s">
        <v>11</v>
      </c>
      <c r="B200" s="7">
        <f t="shared" si="179"/>
        <v>809748</v>
      </c>
      <c r="C200" s="7">
        <f t="shared" si="179"/>
        <v>0</v>
      </c>
      <c r="D200" s="7">
        <f t="shared" si="179"/>
        <v>809748</v>
      </c>
      <c r="E200" s="7">
        <f t="shared" ref="E200:I200" si="181">SUM(E10,E73,E136)</f>
        <v>0</v>
      </c>
      <c r="F200" s="7">
        <f t="shared" si="181"/>
        <v>0</v>
      </c>
      <c r="G200" s="7">
        <f t="shared" si="181"/>
        <v>809748</v>
      </c>
      <c r="H200" s="7">
        <f t="shared" si="181"/>
        <v>0</v>
      </c>
      <c r="I200" s="7">
        <f t="shared" si="181"/>
        <v>809748</v>
      </c>
    </row>
    <row r="201" spans="1:9" x14ac:dyDescent="0.2">
      <c r="A201" s="20" t="s">
        <v>12</v>
      </c>
      <c r="B201" s="7">
        <f t="shared" si="179"/>
        <v>632286</v>
      </c>
      <c r="C201" s="7">
        <f t="shared" si="179"/>
        <v>0</v>
      </c>
      <c r="D201" s="7">
        <f t="shared" si="179"/>
        <v>632286</v>
      </c>
      <c r="E201" s="7">
        <f t="shared" ref="E201:I201" si="182">SUM(E11,E74,E137)</f>
        <v>21681</v>
      </c>
      <c r="F201" s="7">
        <f t="shared" si="182"/>
        <v>0</v>
      </c>
      <c r="G201" s="7">
        <f t="shared" si="182"/>
        <v>653967</v>
      </c>
      <c r="H201" s="7">
        <f t="shared" si="182"/>
        <v>0</v>
      </c>
      <c r="I201" s="7">
        <f t="shared" si="182"/>
        <v>653967</v>
      </c>
    </row>
    <row r="202" spans="1:9" x14ac:dyDescent="0.2">
      <c r="A202" s="20" t="s">
        <v>57</v>
      </c>
      <c r="B202" s="7">
        <f t="shared" si="179"/>
        <v>237643</v>
      </c>
      <c r="C202" s="7">
        <f t="shared" si="179"/>
        <v>0</v>
      </c>
      <c r="D202" s="7">
        <f t="shared" si="179"/>
        <v>237643</v>
      </c>
      <c r="E202" s="7">
        <f t="shared" ref="E202:I202" si="183">SUM(E12,E75,E138)</f>
        <v>0</v>
      </c>
      <c r="F202" s="7">
        <f t="shared" si="183"/>
        <v>0</v>
      </c>
      <c r="G202" s="7">
        <f t="shared" si="183"/>
        <v>237643</v>
      </c>
      <c r="H202" s="7">
        <f t="shared" si="183"/>
        <v>0</v>
      </c>
      <c r="I202" s="7">
        <f t="shared" si="183"/>
        <v>237643</v>
      </c>
    </row>
    <row r="203" spans="1:9" x14ac:dyDescent="0.2">
      <c r="A203" s="20" t="s">
        <v>13</v>
      </c>
      <c r="B203" s="7">
        <f t="shared" si="179"/>
        <v>41708</v>
      </c>
      <c r="C203" s="7">
        <f t="shared" si="179"/>
        <v>0</v>
      </c>
      <c r="D203" s="7">
        <f t="shared" si="179"/>
        <v>41708</v>
      </c>
      <c r="E203" s="7">
        <f t="shared" ref="E203:I203" si="184">SUM(E13,E76,E139)</f>
        <v>10897</v>
      </c>
      <c r="F203" s="7">
        <f t="shared" si="184"/>
        <v>0</v>
      </c>
      <c r="G203" s="7">
        <f t="shared" si="184"/>
        <v>52605</v>
      </c>
      <c r="H203" s="7">
        <f t="shared" si="184"/>
        <v>0</v>
      </c>
      <c r="I203" s="7">
        <f t="shared" si="184"/>
        <v>52605</v>
      </c>
    </row>
    <row r="204" spans="1:9" x14ac:dyDescent="0.2">
      <c r="A204" s="20" t="s">
        <v>58</v>
      </c>
      <c r="B204" s="7">
        <f t="shared" si="179"/>
        <v>23333</v>
      </c>
      <c r="C204" s="7">
        <f t="shared" si="179"/>
        <v>0</v>
      </c>
      <c r="D204" s="7">
        <f t="shared" si="179"/>
        <v>23333</v>
      </c>
      <c r="E204" s="7">
        <f t="shared" ref="E204:I204" si="185">SUM(E14,E77,E140)</f>
        <v>0</v>
      </c>
      <c r="F204" s="7">
        <f t="shared" si="185"/>
        <v>0</v>
      </c>
      <c r="G204" s="7">
        <f t="shared" si="185"/>
        <v>23333</v>
      </c>
      <c r="H204" s="7">
        <f t="shared" si="185"/>
        <v>0</v>
      </c>
      <c r="I204" s="7">
        <f t="shared" si="185"/>
        <v>23333</v>
      </c>
    </row>
    <row r="205" spans="1:9" x14ac:dyDescent="0.2">
      <c r="A205" s="19" t="s">
        <v>56</v>
      </c>
      <c r="B205" s="7">
        <f t="shared" si="179"/>
        <v>0</v>
      </c>
      <c r="C205" s="7">
        <f t="shared" si="179"/>
        <v>0</v>
      </c>
      <c r="D205" s="7">
        <f t="shared" si="179"/>
        <v>0</v>
      </c>
      <c r="E205" s="7">
        <f t="shared" ref="E205:I205" si="186">SUM(E15,E78,E141)</f>
        <v>0</v>
      </c>
      <c r="F205" s="7">
        <f t="shared" si="186"/>
        <v>0</v>
      </c>
      <c r="G205" s="7">
        <f t="shared" si="186"/>
        <v>0</v>
      </c>
      <c r="H205" s="7">
        <f t="shared" si="186"/>
        <v>0</v>
      </c>
      <c r="I205" s="7">
        <f t="shared" si="186"/>
        <v>0</v>
      </c>
    </row>
    <row r="206" spans="1:9" x14ac:dyDescent="0.2">
      <c r="A206" s="17" t="s">
        <v>14</v>
      </c>
      <c r="B206" s="9">
        <f t="shared" si="179"/>
        <v>2220758</v>
      </c>
      <c r="C206" s="9">
        <f t="shared" si="179"/>
        <v>0</v>
      </c>
      <c r="D206" s="9">
        <f t="shared" si="179"/>
        <v>2220758</v>
      </c>
      <c r="E206" s="9">
        <f t="shared" ref="E206:I206" si="187">SUM(E16,E79,E142)</f>
        <v>45746</v>
      </c>
      <c r="F206" s="9">
        <f t="shared" si="187"/>
        <v>0</v>
      </c>
      <c r="G206" s="9">
        <f t="shared" si="187"/>
        <v>2266504</v>
      </c>
      <c r="H206" s="9">
        <f t="shared" si="187"/>
        <v>0</v>
      </c>
      <c r="I206" s="9">
        <f t="shared" si="187"/>
        <v>2266504</v>
      </c>
    </row>
    <row r="207" spans="1:9" x14ac:dyDescent="0.2">
      <c r="A207" s="13" t="s">
        <v>15</v>
      </c>
      <c r="B207" s="7">
        <f t="shared" si="179"/>
        <v>343000</v>
      </c>
      <c r="C207" s="7">
        <f t="shared" si="179"/>
        <v>7354</v>
      </c>
      <c r="D207" s="7">
        <f t="shared" si="179"/>
        <v>350354</v>
      </c>
      <c r="E207" s="7">
        <f t="shared" ref="E207:I207" si="188">SUM(E17,E80,E143)</f>
        <v>22785</v>
      </c>
      <c r="F207" s="7">
        <f t="shared" si="188"/>
        <v>0</v>
      </c>
      <c r="G207" s="7">
        <f t="shared" si="188"/>
        <v>365785</v>
      </c>
      <c r="H207" s="7">
        <f t="shared" si="188"/>
        <v>7354</v>
      </c>
      <c r="I207" s="7">
        <f t="shared" si="188"/>
        <v>373139</v>
      </c>
    </row>
    <row r="208" spans="1:9" x14ac:dyDescent="0.2">
      <c r="A208" s="26" t="s">
        <v>55</v>
      </c>
      <c r="B208" s="31">
        <f t="shared" si="179"/>
        <v>343000</v>
      </c>
      <c r="C208" s="31">
        <f t="shared" si="179"/>
        <v>0</v>
      </c>
      <c r="D208" s="31">
        <f t="shared" si="179"/>
        <v>343000</v>
      </c>
      <c r="E208" s="31">
        <f t="shared" ref="E208:I208" si="189">SUM(E18,E81,E144)</f>
        <v>0</v>
      </c>
      <c r="F208" s="31">
        <f t="shared" si="189"/>
        <v>0</v>
      </c>
      <c r="G208" s="31">
        <f t="shared" si="189"/>
        <v>343000</v>
      </c>
      <c r="H208" s="31">
        <f t="shared" si="189"/>
        <v>0</v>
      </c>
      <c r="I208" s="31">
        <f t="shared" si="189"/>
        <v>343000</v>
      </c>
    </row>
    <row r="209" spans="1:9" x14ac:dyDescent="0.2">
      <c r="A209" s="17" t="s">
        <v>16</v>
      </c>
      <c r="B209" s="9">
        <f t="shared" si="179"/>
        <v>343000</v>
      </c>
      <c r="C209" s="9">
        <f t="shared" si="179"/>
        <v>7354</v>
      </c>
      <c r="D209" s="9">
        <f t="shared" si="179"/>
        <v>350354</v>
      </c>
      <c r="E209" s="9">
        <f t="shared" ref="E209:I209" si="190">SUM(E19,E82,E145)</f>
        <v>22785</v>
      </c>
      <c r="F209" s="9">
        <f t="shared" si="190"/>
        <v>0</v>
      </c>
      <c r="G209" s="9">
        <f t="shared" si="190"/>
        <v>365785</v>
      </c>
      <c r="H209" s="9">
        <f t="shared" si="190"/>
        <v>7354</v>
      </c>
      <c r="I209" s="9">
        <f t="shared" si="190"/>
        <v>373139</v>
      </c>
    </row>
    <row r="210" spans="1:9" x14ac:dyDescent="0.2">
      <c r="A210" s="13" t="s">
        <v>17</v>
      </c>
      <c r="B210" s="7">
        <f t="shared" si="179"/>
        <v>0</v>
      </c>
      <c r="C210" s="7">
        <f t="shared" si="179"/>
        <v>0</v>
      </c>
      <c r="D210" s="7">
        <f t="shared" si="179"/>
        <v>0</v>
      </c>
      <c r="E210" s="7">
        <f t="shared" ref="E210:I210" si="191">SUM(E20,E83,E146)</f>
        <v>0</v>
      </c>
      <c r="F210" s="7">
        <f t="shared" si="191"/>
        <v>0</v>
      </c>
      <c r="G210" s="7">
        <f t="shared" si="191"/>
        <v>0</v>
      </c>
      <c r="H210" s="7">
        <f t="shared" si="191"/>
        <v>0</v>
      </c>
      <c r="I210" s="7">
        <f t="shared" si="191"/>
        <v>0</v>
      </c>
    </row>
    <row r="211" spans="1:9" x14ac:dyDescent="0.2">
      <c r="A211" s="13" t="s">
        <v>18</v>
      </c>
      <c r="B211" s="7">
        <f t="shared" si="179"/>
        <v>0</v>
      </c>
      <c r="C211" s="7">
        <f t="shared" si="179"/>
        <v>0</v>
      </c>
      <c r="D211" s="7">
        <f t="shared" si="179"/>
        <v>0</v>
      </c>
      <c r="E211" s="7">
        <f t="shared" ref="E211:I211" si="192">SUM(E21,E84,E147)</f>
        <v>0</v>
      </c>
      <c r="F211" s="7">
        <f t="shared" si="192"/>
        <v>0</v>
      </c>
      <c r="G211" s="7">
        <f t="shared" si="192"/>
        <v>0</v>
      </c>
      <c r="H211" s="7">
        <f t="shared" si="192"/>
        <v>0</v>
      </c>
      <c r="I211" s="7">
        <f t="shared" si="192"/>
        <v>0</v>
      </c>
    </row>
    <row r="212" spans="1:9" x14ac:dyDescent="0.2">
      <c r="A212" s="17" t="s">
        <v>19</v>
      </c>
      <c r="B212" s="9">
        <f t="shared" si="179"/>
        <v>0</v>
      </c>
      <c r="C212" s="9">
        <f t="shared" si="179"/>
        <v>0</v>
      </c>
      <c r="D212" s="9">
        <f t="shared" si="179"/>
        <v>0</v>
      </c>
      <c r="E212" s="9">
        <f t="shared" ref="E212:I212" si="193">SUM(E22,E85,E148)</f>
        <v>0</v>
      </c>
      <c r="F212" s="9">
        <f t="shared" si="193"/>
        <v>0</v>
      </c>
      <c r="G212" s="9">
        <f t="shared" si="193"/>
        <v>0</v>
      </c>
      <c r="H212" s="9">
        <f t="shared" si="193"/>
        <v>0</v>
      </c>
      <c r="I212" s="9">
        <f t="shared" si="193"/>
        <v>0</v>
      </c>
    </row>
    <row r="213" spans="1:9" x14ac:dyDescent="0.2">
      <c r="A213" s="15" t="s">
        <v>20</v>
      </c>
      <c r="B213" s="7">
        <f t="shared" si="179"/>
        <v>20</v>
      </c>
      <c r="C213" s="7">
        <f t="shared" si="179"/>
        <v>0</v>
      </c>
      <c r="D213" s="7">
        <f t="shared" si="179"/>
        <v>20</v>
      </c>
      <c r="E213" s="7">
        <f t="shared" ref="E213:I213" si="194">SUM(E23,E86,E149)</f>
        <v>0</v>
      </c>
      <c r="F213" s="7">
        <f t="shared" si="194"/>
        <v>0</v>
      </c>
      <c r="G213" s="7">
        <f t="shared" si="194"/>
        <v>20</v>
      </c>
      <c r="H213" s="7">
        <f t="shared" si="194"/>
        <v>0</v>
      </c>
      <c r="I213" s="7">
        <f t="shared" si="194"/>
        <v>20</v>
      </c>
    </row>
    <row r="214" spans="1:9" x14ac:dyDescent="0.2">
      <c r="A214" s="15" t="s">
        <v>21</v>
      </c>
      <c r="B214" s="7">
        <f t="shared" si="179"/>
        <v>1300000</v>
      </c>
      <c r="C214" s="7">
        <f t="shared" si="179"/>
        <v>0</v>
      </c>
      <c r="D214" s="7">
        <f t="shared" si="179"/>
        <v>1300000</v>
      </c>
      <c r="E214" s="7">
        <f t="shared" ref="E214:I214" si="195">SUM(E24,E87,E150)</f>
        <v>0</v>
      </c>
      <c r="F214" s="7">
        <f t="shared" si="195"/>
        <v>0</v>
      </c>
      <c r="G214" s="7">
        <f t="shared" si="195"/>
        <v>1300000</v>
      </c>
      <c r="H214" s="7">
        <f t="shared" si="195"/>
        <v>0</v>
      </c>
      <c r="I214" s="7">
        <f t="shared" si="195"/>
        <v>1300000</v>
      </c>
    </row>
    <row r="215" spans="1:9" x14ac:dyDescent="0.2">
      <c r="A215" s="15" t="s">
        <v>22</v>
      </c>
      <c r="B215" s="7">
        <f t="shared" si="179"/>
        <v>287000</v>
      </c>
      <c r="C215" s="7">
        <f t="shared" si="179"/>
        <v>0</v>
      </c>
      <c r="D215" s="7">
        <f t="shared" si="179"/>
        <v>287000</v>
      </c>
      <c r="E215" s="7">
        <f t="shared" ref="E215:I215" si="196">SUM(E25,E88,E151)</f>
        <v>0</v>
      </c>
      <c r="F215" s="7">
        <f t="shared" si="196"/>
        <v>0</v>
      </c>
      <c r="G215" s="7">
        <f t="shared" si="196"/>
        <v>287000</v>
      </c>
      <c r="H215" s="7">
        <f t="shared" si="196"/>
        <v>0</v>
      </c>
      <c r="I215" s="7">
        <f t="shared" si="196"/>
        <v>287000</v>
      </c>
    </row>
    <row r="216" spans="1:9" x14ac:dyDescent="0.2">
      <c r="A216" s="15" t="s">
        <v>23</v>
      </c>
      <c r="B216" s="7">
        <f t="shared" si="179"/>
        <v>9000000</v>
      </c>
      <c r="C216" s="7">
        <f t="shared" si="179"/>
        <v>0</v>
      </c>
      <c r="D216" s="7">
        <f t="shared" si="179"/>
        <v>9000000</v>
      </c>
      <c r="E216" s="7">
        <f t="shared" ref="E216:I216" si="197">SUM(E26,E89,E152)</f>
        <v>0</v>
      </c>
      <c r="F216" s="7">
        <f t="shared" si="197"/>
        <v>0</v>
      </c>
      <c r="G216" s="7">
        <f t="shared" si="197"/>
        <v>9000000</v>
      </c>
      <c r="H216" s="7">
        <f t="shared" si="197"/>
        <v>0</v>
      </c>
      <c r="I216" s="7">
        <f t="shared" si="197"/>
        <v>9000000</v>
      </c>
    </row>
    <row r="217" spans="1:9" x14ac:dyDescent="0.2">
      <c r="A217" s="15" t="s">
        <v>24</v>
      </c>
      <c r="B217" s="7">
        <f t="shared" si="179"/>
        <v>25000</v>
      </c>
      <c r="C217" s="7">
        <f t="shared" si="179"/>
        <v>0</v>
      </c>
      <c r="D217" s="7">
        <f t="shared" si="179"/>
        <v>25000</v>
      </c>
      <c r="E217" s="7">
        <f t="shared" ref="E217:I217" si="198">SUM(E27,E90,E153)</f>
        <v>0</v>
      </c>
      <c r="F217" s="7">
        <f t="shared" si="198"/>
        <v>0</v>
      </c>
      <c r="G217" s="7">
        <f t="shared" si="198"/>
        <v>25000</v>
      </c>
      <c r="H217" s="7">
        <f t="shared" si="198"/>
        <v>0</v>
      </c>
      <c r="I217" s="7">
        <f t="shared" si="198"/>
        <v>25000</v>
      </c>
    </row>
    <row r="218" spans="1:9" x14ac:dyDescent="0.2">
      <c r="A218" s="15" t="s">
        <v>3</v>
      </c>
      <c r="B218" s="7">
        <f t="shared" si="179"/>
        <v>2000</v>
      </c>
      <c r="C218" s="7">
        <f t="shared" si="179"/>
        <v>0</v>
      </c>
      <c r="D218" s="7">
        <f t="shared" si="179"/>
        <v>2000</v>
      </c>
      <c r="E218" s="7">
        <f t="shared" ref="E218:I218" si="199">SUM(E28,E91,E154)</f>
        <v>0</v>
      </c>
      <c r="F218" s="7">
        <f t="shared" si="199"/>
        <v>0</v>
      </c>
      <c r="G218" s="7">
        <f t="shared" si="199"/>
        <v>2000</v>
      </c>
      <c r="H218" s="7">
        <f t="shared" si="199"/>
        <v>0</v>
      </c>
      <c r="I218" s="7">
        <f t="shared" si="199"/>
        <v>2000</v>
      </c>
    </row>
    <row r="219" spans="1:9" x14ac:dyDescent="0.2">
      <c r="A219" s="15" t="s">
        <v>25</v>
      </c>
      <c r="B219" s="7">
        <f t="shared" si="179"/>
        <v>0</v>
      </c>
      <c r="C219" s="7">
        <f t="shared" si="179"/>
        <v>0</v>
      </c>
      <c r="D219" s="7">
        <f t="shared" si="179"/>
        <v>0</v>
      </c>
      <c r="E219" s="7">
        <f t="shared" ref="E219:I219" si="200">SUM(E29,E92,E155)</f>
        <v>0</v>
      </c>
      <c r="F219" s="7">
        <f t="shared" si="200"/>
        <v>0</v>
      </c>
      <c r="G219" s="7">
        <f t="shared" si="200"/>
        <v>0</v>
      </c>
      <c r="H219" s="7">
        <f t="shared" si="200"/>
        <v>0</v>
      </c>
      <c r="I219" s="7">
        <f t="shared" si="200"/>
        <v>0</v>
      </c>
    </row>
    <row r="220" spans="1:9" x14ac:dyDescent="0.2">
      <c r="A220" s="15" t="s">
        <v>2</v>
      </c>
      <c r="B220" s="7">
        <f t="shared" si="179"/>
        <v>12500</v>
      </c>
      <c r="C220" s="7">
        <f t="shared" si="179"/>
        <v>0</v>
      </c>
      <c r="D220" s="7">
        <f t="shared" si="179"/>
        <v>12500</v>
      </c>
      <c r="E220" s="7">
        <f t="shared" ref="E220:I220" si="201">SUM(E30,E93,E156)</f>
        <v>0</v>
      </c>
      <c r="F220" s="7">
        <f t="shared" si="201"/>
        <v>0</v>
      </c>
      <c r="G220" s="7">
        <f t="shared" si="201"/>
        <v>12500</v>
      </c>
      <c r="H220" s="7">
        <f t="shared" si="201"/>
        <v>0</v>
      </c>
      <c r="I220" s="7">
        <f t="shared" si="201"/>
        <v>12500</v>
      </c>
    </row>
    <row r="221" spans="1:9" x14ac:dyDescent="0.2">
      <c r="A221" s="34" t="s">
        <v>51</v>
      </c>
      <c r="B221" s="7">
        <f t="shared" si="179"/>
        <v>0</v>
      </c>
      <c r="C221" s="7">
        <f t="shared" si="179"/>
        <v>0</v>
      </c>
      <c r="D221" s="7">
        <f t="shared" si="179"/>
        <v>0</v>
      </c>
      <c r="E221" s="7">
        <f t="shared" ref="E221:I221" si="202">SUM(E31,E94,E157)</f>
        <v>0</v>
      </c>
      <c r="F221" s="7">
        <f t="shared" si="202"/>
        <v>0</v>
      </c>
      <c r="G221" s="7">
        <f t="shared" si="202"/>
        <v>0</v>
      </c>
      <c r="H221" s="7">
        <f t="shared" si="202"/>
        <v>0</v>
      </c>
      <c r="I221" s="7">
        <f t="shared" si="202"/>
        <v>0</v>
      </c>
    </row>
    <row r="222" spans="1:9" x14ac:dyDescent="0.2">
      <c r="A222" s="23" t="s">
        <v>26</v>
      </c>
      <c r="B222" s="9">
        <f t="shared" si="179"/>
        <v>10626520</v>
      </c>
      <c r="C222" s="9">
        <f t="shared" si="179"/>
        <v>0</v>
      </c>
      <c r="D222" s="9">
        <f t="shared" si="179"/>
        <v>10626520</v>
      </c>
      <c r="E222" s="9">
        <f t="shared" ref="E222:I222" si="203">SUM(E32,E95,E158)</f>
        <v>0</v>
      </c>
      <c r="F222" s="9">
        <f t="shared" si="203"/>
        <v>0</v>
      </c>
      <c r="G222" s="9">
        <f t="shared" si="203"/>
        <v>10626520</v>
      </c>
      <c r="H222" s="9">
        <f t="shared" si="203"/>
        <v>0</v>
      </c>
      <c r="I222" s="9">
        <f t="shared" si="203"/>
        <v>10626520</v>
      </c>
    </row>
    <row r="223" spans="1:9" x14ac:dyDescent="0.2">
      <c r="A223" s="2" t="s">
        <v>27</v>
      </c>
      <c r="B223" s="7">
        <f t="shared" si="179"/>
        <v>26</v>
      </c>
      <c r="C223" s="7">
        <f t="shared" si="179"/>
        <v>0</v>
      </c>
      <c r="D223" s="7">
        <f t="shared" si="179"/>
        <v>26</v>
      </c>
      <c r="E223" s="7">
        <f t="shared" ref="E223:I223" si="204">SUM(E33,E96,E159)</f>
        <v>0</v>
      </c>
      <c r="F223" s="7">
        <f t="shared" si="204"/>
        <v>0</v>
      </c>
      <c r="G223" s="7">
        <f t="shared" si="204"/>
        <v>26</v>
      </c>
      <c r="H223" s="7">
        <f t="shared" si="204"/>
        <v>0</v>
      </c>
      <c r="I223" s="7">
        <f t="shared" si="204"/>
        <v>26</v>
      </c>
    </row>
    <row r="224" spans="1:9" x14ac:dyDescent="0.2">
      <c r="A224" s="2" t="s">
        <v>1</v>
      </c>
      <c r="B224" s="7">
        <f t="shared" si="179"/>
        <v>81332</v>
      </c>
      <c r="C224" s="7">
        <f t="shared" si="179"/>
        <v>730</v>
      </c>
      <c r="D224" s="7">
        <f t="shared" si="179"/>
        <v>82062</v>
      </c>
      <c r="E224" s="7">
        <f t="shared" ref="E224:I224" si="205">SUM(E34,E97,E160)</f>
        <v>0</v>
      </c>
      <c r="F224" s="7">
        <f t="shared" si="205"/>
        <v>0</v>
      </c>
      <c r="G224" s="7">
        <f t="shared" si="205"/>
        <v>81332</v>
      </c>
      <c r="H224" s="7">
        <f t="shared" si="205"/>
        <v>730</v>
      </c>
      <c r="I224" s="7">
        <f t="shared" si="205"/>
        <v>82062</v>
      </c>
    </row>
    <row r="225" spans="1:9" x14ac:dyDescent="0.2">
      <c r="A225" s="2" t="s">
        <v>28</v>
      </c>
      <c r="B225" s="7">
        <f t="shared" si="179"/>
        <v>20437</v>
      </c>
      <c r="C225" s="7">
        <f t="shared" si="179"/>
        <v>0</v>
      </c>
      <c r="D225" s="7">
        <f t="shared" si="179"/>
        <v>20437</v>
      </c>
      <c r="E225" s="7">
        <f t="shared" ref="E225:I225" si="206">SUM(E35,E98,E161)</f>
        <v>9926</v>
      </c>
      <c r="F225" s="7">
        <f t="shared" si="206"/>
        <v>0</v>
      </c>
      <c r="G225" s="7">
        <f t="shared" si="206"/>
        <v>30363</v>
      </c>
      <c r="H225" s="7">
        <f t="shared" si="206"/>
        <v>0</v>
      </c>
      <c r="I225" s="7">
        <f t="shared" si="206"/>
        <v>30363</v>
      </c>
    </row>
    <row r="226" spans="1:9" x14ac:dyDescent="0.2">
      <c r="A226" s="2" t="s">
        <v>29</v>
      </c>
      <c r="B226" s="7">
        <f t="shared" si="179"/>
        <v>267886</v>
      </c>
      <c r="C226" s="7">
        <f t="shared" si="179"/>
        <v>0</v>
      </c>
      <c r="D226" s="7">
        <f t="shared" si="179"/>
        <v>267886</v>
      </c>
      <c r="E226" s="7">
        <f t="shared" ref="E226:I226" si="207">SUM(E36,E99,E162)</f>
        <v>0</v>
      </c>
      <c r="F226" s="7">
        <f t="shared" si="207"/>
        <v>0</v>
      </c>
      <c r="G226" s="7">
        <f t="shared" si="207"/>
        <v>267886</v>
      </c>
      <c r="H226" s="7">
        <f t="shared" si="207"/>
        <v>0</v>
      </c>
      <c r="I226" s="7">
        <f t="shared" si="207"/>
        <v>267886</v>
      </c>
    </row>
    <row r="227" spans="1:9" x14ac:dyDescent="0.2">
      <c r="A227" s="30" t="s">
        <v>48</v>
      </c>
      <c r="B227" s="31"/>
      <c r="C227" s="31"/>
      <c r="D227" s="32">
        <f>SUM(B227:C227)</f>
        <v>0</v>
      </c>
      <c r="E227" s="32">
        <f t="shared" ref="E227:I227" si="208">SUM(C227:D227)</f>
        <v>0</v>
      </c>
      <c r="F227" s="32">
        <f t="shared" si="208"/>
        <v>0</v>
      </c>
      <c r="G227" s="32">
        <f t="shared" si="208"/>
        <v>0</v>
      </c>
      <c r="H227" s="32">
        <f t="shared" si="208"/>
        <v>0</v>
      </c>
      <c r="I227" s="32">
        <f t="shared" si="208"/>
        <v>0</v>
      </c>
    </row>
    <row r="228" spans="1:9" x14ac:dyDescent="0.2">
      <c r="A228" s="2" t="s">
        <v>30</v>
      </c>
      <c r="B228" s="7">
        <f t="shared" ref="B228:D253" si="209">SUM(B38,B101,B164)</f>
        <v>69834</v>
      </c>
      <c r="C228" s="7">
        <f t="shared" si="209"/>
        <v>126582</v>
      </c>
      <c r="D228" s="7">
        <f t="shared" si="209"/>
        <v>196416</v>
      </c>
      <c r="E228" s="7">
        <f t="shared" ref="E228:I228" si="210">SUM(E38,E101,E164)</f>
        <v>0</v>
      </c>
      <c r="F228" s="7">
        <f t="shared" si="210"/>
        <v>0</v>
      </c>
      <c r="G228" s="7">
        <f t="shared" si="210"/>
        <v>69834</v>
      </c>
      <c r="H228" s="7">
        <f t="shared" si="210"/>
        <v>126582</v>
      </c>
      <c r="I228" s="7">
        <f t="shared" si="210"/>
        <v>196416</v>
      </c>
    </row>
    <row r="229" spans="1:9" x14ac:dyDescent="0.2">
      <c r="A229" s="24" t="s">
        <v>31</v>
      </c>
      <c r="B229" s="7">
        <f t="shared" si="209"/>
        <v>2620918</v>
      </c>
      <c r="C229" s="7">
        <f t="shared" si="209"/>
        <v>0</v>
      </c>
      <c r="D229" s="7">
        <f t="shared" si="209"/>
        <v>2620918</v>
      </c>
      <c r="E229" s="7">
        <f t="shared" ref="E229:I229" si="211">SUM(E39,E102,E165)</f>
        <v>0</v>
      </c>
      <c r="F229" s="7">
        <f t="shared" si="211"/>
        <v>0</v>
      </c>
      <c r="G229" s="7">
        <f t="shared" si="211"/>
        <v>2620918</v>
      </c>
      <c r="H229" s="7">
        <f t="shared" si="211"/>
        <v>0</v>
      </c>
      <c r="I229" s="7">
        <f t="shared" si="211"/>
        <v>2620918</v>
      </c>
    </row>
    <row r="230" spans="1:9" x14ac:dyDescent="0.2">
      <c r="A230" s="33" t="s">
        <v>49</v>
      </c>
      <c r="B230" s="31">
        <f t="shared" si="209"/>
        <v>2513788</v>
      </c>
      <c r="C230" s="31">
        <f t="shared" si="209"/>
        <v>0</v>
      </c>
      <c r="D230" s="31">
        <f t="shared" si="209"/>
        <v>2513788</v>
      </c>
      <c r="E230" s="31">
        <f t="shared" ref="E230:I230" si="212">SUM(E40,E103,E166)</f>
        <v>0</v>
      </c>
      <c r="F230" s="31">
        <f t="shared" si="212"/>
        <v>0</v>
      </c>
      <c r="G230" s="31">
        <f t="shared" si="212"/>
        <v>2513788</v>
      </c>
      <c r="H230" s="31">
        <f t="shared" si="212"/>
        <v>0</v>
      </c>
      <c r="I230" s="31">
        <f t="shared" si="212"/>
        <v>2513788</v>
      </c>
    </row>
    <row r="231" spans="1:9" x14ac:dyDescent="0.2">
      <c r="A231" s="24" t="s">
        <v>32</v>
      </c>
      <c r="B231" s="7">
        <f t="shared" si="209"/>
        <v>547122</v>
      </c>
      <c r="C231" s="7">
        <f t="shared" si="209"/>
        <v>0</v>
      </c>
      <c r="D231" s="7">
        <f t="shared" si="209"/>
        <v>547122</v>
      </c>
      <c r="E231" s="7">
        <f t="shared" ref="E231:I231" si="213">SUM(E41,E104,E167)</f>
        <v>0</v>
      </c>
      <c r="F231" s="7">
        <f t="shared" si="213"/>
        <v>0</v>
      </c>
      <c r="G231" s="7">
        <f t="shared" si="213"/>
        <v>547122</v>
      </c>
      <c r="H231" s="7">
        <f t="shared" si="213"/>
        <v>0</v>
      </c>
      <c r="I231" s="7">
        <f t="shared" si="213"/>
        <v>547122</v>
      </c>
    </row>
    <row r="232" spans="1:9" x14ac:dyDescent="0.2">
      <c r="A232" s="33" t="s">
        <v>52</v>
      </c>
      <c r="B232" s="31">
        <f t="shared" si="209"/>
        <v>382261</v>
      </c>
      <c r="C232" s="31">
        <f t="shared" si="209"/>
        <v>0</v>
      </c>
      <c r="D232" s="31">
        <f t="shared" si="209"/>
        <v>382261</v>
      </c>
      <c r="E232" s="31">
        <f t="shared" ref="E232:I232" si="214">SUM(E42,E105,E168)</f>
        <v>0</v>
      </c>
      <c r="F232" s="31">
        <f t="shared" si="214"/>
        <v>0</v>
      </c>
      <c r="G232" s="31">
        <f t="shared" si="214"/>
        <v>382261</v>
      </c>
      <c r="H232" s="31">
        <f t="shared" si="214"/>
        <v>0</v>
      </c>
      <c r="I232" s="31">
        <f t="shared" si="214"/>
        <v>382261</v>
      </c>
    </row>
    <row r="233" spans="1:9" x14ac:dyDescent="0.2">
      <c r="A233" s="24" t="s">
        <v>0</v>
      </c>
      <c r="B233" s="7">
        <f t="shared" si="209"/>
        <v>227969</v>
      </c>
      <c r="C233" s="7">
        <f t="shared" si="209"/>
        <v>0</v>
      </c>
      <c r="D233" s="7">
        <f t="shared" si="209"/>
        <v>227969</v>
      </c>
      <c r="E233" s="7">
        <f t="shared" ref="E233:I233" si="215">SUM(E43,E106,E169)</f>
        <v>0</v>
      </c>
      <c r="F233" s="7">
        <f t="shared" si="215"/>
        <v>0</v>
      </c>
      <c r="G233" s="7">
        <f t="shared" si="215"/>
        <v>227969</v>
      </c>
      <c r="H233" s="7">
        <f t="shared" si="215"/>
        <v>0</v>
      </c>
      <c r="I233" s="7">
        <f t="shared" si="215"/>
        <v>227969</v>
      </c>
    </row>
    <row r="234" spans="1:9" x14ac:dyDescent="0.2">
      <c r="A234" s="24" t="s">
        <v>33</v>
      </c>
      <c r="B234" s="7">
        <f t="shared" si="209"/>
        <v>0</v>
      </c>
      <c r="C234" s="7">
        <f t="shared" si="209"/>
        <v>0</v>
      </c>
      <c r="D234" s="7">
        <f t="shared" si="209"/>
        <v>0</v>
      </c>
      <c r="E234" s="7">
        <f t="shared" ref="E234:I234" si="216">SUM(E44,E107,E170)</f>
        <v>0</v>
      </c>
      <c r="F234" s="7">
        <f t="shared" si="216"/>
        <v>0</v>
      </c>
      <c r="G234" s="7">
        <f t="shared" si="216"/>
        <v>0</v>
      </c>
      <c r="H234" s="7">
        <f t="shared" si="216"/>
        <v>0</v>
      </c>
      <c r="I234" s="7">
        <f t="shared" si="216"/>
        <v>0</v>
      </c>
    </row>
    <row r="235" spans="1:9" x14ac:dyDescent="0.2">
      <c r="A235" s="24" t="s">
        <v>34</v>
      </c>
      <c r="B235" s="7">
        <f t="shared" si="209"/>
        <v>2165</v>
      </c>
      <c r="C235" s="7">
        <f t="shared" si="209"/>
        <v>0</v>
      </c>
      <c r="D235" s="7">
        <f t="shared" si="209"/>
        <v>2165</v>
      </c>
      <c r="E235" s="7">
        <f t="shared" ref="E235:I235" si="217">SUM(E45,E108,E171)</f>
        <v>0</v>
      </c>
      <c r="F235" s="7">
        <f t="shared" si="217"/>
        <v>0</v>
      </c>
      <c r="G235" s="7">
        <f t="shared" si="217"/>
        <v>2165</v>
      </c>
      <c r="H235" s="7">
        <f t="shared" si="217"/>
        <v>0</v>
      </c>
      <c r="I235" s="7">
        <f t="shared" si="217"/>
        <v>2165</v>
      </c>
    </row>
    <row r="236" spans="1:9" x14ac:dyDescent="0.2">
      <c r="A236" s="25" t="s">
        <v>35</v>
      </c>
      <c r="B236" s="9">
        <f t="shared" si="209"/>
        <v>3837689</v>
      </c>
      <c r="C236" s="9">
        <f t="shared" si="209"/>
        <v>127312</v>
      </c>
      <c r="D236" s="9">
        <f t="shared" si="209"/>
        <v>3965001</v>
      </c>
      <c r="E236" s="9">
        <f t="shared" ref="E236:I236" si="218">SUM(E46,E109,E172)</f>
        <v>9926</v>
      </c>
      <c r="F236" s="9">
        <f t="shared" si="218"/>
        <v>0</v>
      </c>
      <c r="G236" s="9">
        <f t="shared" si="218"/>
        <v>3847615</v>
      </c>
      <c r="H236" s="9">
        <f t="shared" si="218"/>
        <v>127312</v>
      </c>
      <c r="I236" s="9">
        <f t="shared" si="218"/>
        <v>3974927</v>
      </c>
    </row>
    <row r="237" spans="1:9" x14ac:dyDescent="0.2">
      <c r="A237" s="19" t="s">
        <v>36</v>
      </c>
      <c r="B237" s="7">
        <f t="shared" si="209"/>
        <v>0</v>
      </c>
      <c r="C237" s="7">
        <f t="shared" si="209"/>
        <v>0</v>
      </c>
      <c r="D237" s="7">
        <f t="shared" si="209"/>
        <v>0</v>
      </c>
      <c r="E237" s="7">
        <f t="shared" ref="E237:I237" si="219">SUM(E47,E110,E173)</f>
        <v>0</v>
      </c>
      <c r="F237" s="7">
        <f t="shared" si="219"/>
        <v>0</v>
      </c>
      <c r="G237" s="7">
        <f t="shared" si="219"/>
        <v>0</v>
      </c>
      <c r="H237" s="7">
        <f t="shared" si="219"/>
        <v>0</v>
      </c>
      <c r="I237" s="7">
        <f t="shared" si="219"/>
        <v>0</v>
      </c>
    </row>
    <row r="238" spans="1:9" x14ac:dyDescent="0.2">
      <c r="A238" s="15" t="s">
        <v>37</v>
      </c>
      <c r="B238" s="8">
        <f t="shared" si="209"/>
        <v>9935588</v>
      </c>
      <c r="C238" s="8">
        <f t="shared" si="209"/>
        <v>0</v>
      </c>
      <c r="D238" s="8">
        <f t="shared" si="209"/>
        <v>9935588</v>
      </c>
      <c r="E238" s="8">
        <f t="shared" ref="E238:I238" si="220">SUM(E48,E111,E174)</f>
        <v>0</v>
      </c>
      <c r="F238" s="8">
        <f t="shared" si="220"/>
        <v>0</v>
      </c>
      <c r="G238" s="8">
        <f t="shared" si="220"/>
        <v>9935588</v>
      </c>
      <c r="H238" s="8">
        <f t="shared" si="220"/>
        <v>0</v>
      </c>
      <c r="I238" s="8">
        <f t="shared" si="220"/>
        <v>9935588</v>
      </c>
    </row>
    <row r="239" spans="1:9" x14ac:dyDescent="0.2">
      <c r="A239" s="13" t="s">
        <v>38</v>
      </c>
      <c r="B239" s="7">
        <f t="shared" si="209"/>
        <v>0</v>
      </c>
      <c r="C239" s="7">
        <f t="shared" si="209"/>
        <v>0</v>
      </c>
      <c r="D239" s="7">
        <f t="shared" si="209"/>
        <v>0</v>
      </c>
      <c r="E239" s="7">
        <f t="shared" ref="E239:I239" si="221">SUM(E49,E112,E175)</f>
        <v>0</v>
      </c>
      <c r="F239" s="7">
        <f t="shared" si="221"/>
        <v>0</v>
      </c>
      <c r="G239" s="7">
        <f t="shared" si="221"/>
        <v>0</v>
      </c>
      <c r="H239" s="7">
        <f t="shared" si="221"/>
        <v>0</v>
      </c>
      <c r="I239" s="7">
        <f t="shared" si="221"/>
        <v>0</v>
      </c>
    </row>
    <row r="240" spans="1:9" x14ac:dyDescent="0.2">
      <c r="A240" s="17" t="s">
        <v>39</v>
      </c>
      <c r="B240" s="9">
        <f t="shared" si="209"/>
        <v>9935588</v>
      </c>
      <c r="C240" s="9">
        <f t="shared" si="209"/>
        <v>0</v>
      </c>
      <c r="D240" s="9">
        <f t="shared" si="209"/>
        <v>9935588</v>
      </c>
      <c r="E240" s="9">
        <f t="shared" ref="E240:I240" si="222">SUM(E50,E113,E176)</f>
        <v>0</v>
      </c>
      <c r="F240" s="9">
        <f t="shared" si="222"/>
        <v>0</v>
      </c>
      <c r="G240" s="9">
        <f t="shared" si="222"/>
        <v>9935588</v>
      </c>
      <c r="H240" s="9">
        <f t="shared" si="222"/>
        <v>0</v>
      </c>
      <c r="I240" s="9">
        <f t="shared" si="222"/>
        <v>9935588</v>
      </c>
    </row>
    <row r="241" spans="1:9" x14ac:dyDescent="0.2">
      <c r="A241" s="13" t="s">
        <v>40</v>
      </c>
      <c r="B241" s="7">
        <f t="shared" si="209"/>
        <v>0</v>
      </c>
      <c r="C241" s="7">
        <f t="shared" si="209"/>
        <v>0</v>
      </c>
      <c r="D241" s="7">
        <f t="shared" si="209"/>
        <v>0</v>
      </c>
      <c r="E241" s="7">
        <f t="shared" ref="E241:I241" si="223">SUM(E51,E114,E177)</f>
        <v>0</v>
      </c>
      <c r="F241" s="7">
        <f t="shared" si="223"/>
        <v>0</v>
      </c>
      <c r="G241" s="7">
        <f t="shared" si="223"/>
        <v>0</v>
      </c>
      <c r="H241" s="7">
        <f t="shared" si="223"/>
        <v>0</v>
      </c>
      <c r="I241" s="7">
        <f t="shared" si="223"/>
        <v>0</v>
      </c>
    </row>
    <row r="242" spans="1:9" x14ac:dyDescent="0.2">
      <c r="A242" s="13" t="s">
        <v>41</v>
      </c>
      <c r="B242" s="7">
        <f t="shared" si="209"/>
        <v>0</v>
      </c>
      <c r="C242" s="7">
        <f t="shared" si="209"/>
        <v>0</v>
      </c>
      <c r="D242" s="7">
        <f t="shared" si="209"/>
        <v>0</v>
      </c>
      <c r="E242" s="7">
        <f t="shared" ref="E242:I242" si="224">SUM(E52,E115,E178)</f>
        <v>0</v>
      </c>
      <c r="F242" s="7">
        <f t="shared" si="224"/>
        <v>0</v>
      </c>
      <c r="G242" s="7">
        <f t="shared" si="224"/>
        <v>0</v>
      </c>
      <c r="H242" s="7">
        <f t="shared" si="224"/>
        <v>0</v>
      </c>
      <c r="I242" s="7">
        <f t="shared" si="224"/>
        <v>0</v>
      </c>
    </row>
    <row r="243" spans="1:9" x14ac:dyDescent="0.2">
      <c r="A243" s="16" t="s">
        <v>42</v>
      </c>
      <c r="B243" s="9">
        <f t="shared" si="209"/>
        <v>0</v>
      </c>
      <c r="C243" s="9">
        <f t="shared" si="209"/>
        <v>0</v>
      </c>
      <c r="D243" s="9">
        <f t="shared" si="209"/>
        <v>0</v>
      </c>
      <c r="E243" s="9">
        <f t="shared" ref="E243:I243" si="225">SUM(E53,E116,E179)</f>
        <v>0</v>
      </c>
      <c r="F243" s="9">
        <f t="shared" si="225"/>
        <v>0</v>
      </c>
      <c r="G243" s="9">
        <f t="shared" si="225"/>
        <v>0</v>
      </c>
      <c r="H243" s="9">
        <f t="shared" si="225"/>
        <v>0</v>
      </c>
      <c r="I243" s="9">
        <f t="shared" si="225"/>
        <v>0</v>
      </c>
    </row>
    <row r="244" spans="1:9" x14ac:dyDescent="0.2">
      <c r="A244" s="13" t="s">
        <v>43</v>
      </c>
      <c r="B244" s="7">
        <f t="shared" si="209"/>
        <v>0</v>
      </c>
      <c r="C244" s="7">
        <f t="shared" si="209"/>
        <v>0</v>
      </c>
      <c r="D244" s="7">
        <f t="shared" si="209"/>
        <v>0</v>
      </c>
      <c r="E244" s="7">
        <f t="shared" ref="E244:I244" si="226">SUM(E54,E117,E180)</f>
        <v>0</v>
      </c>
      <c r="F244" s="7">
        <f t="shared" si="226"/>
        <v>0</v>
      </c>
      <c r="G244" s="7">
        <f t="shared" si="226"/>
        <v>0</v>
      </c>
      <c r="H244" s="7">
        <f t="shared" si="226"/>
        <v>0</v>
      </c>
      <c r="I244" s="7">
        <f t="shared" si="226"/>
        <v>0</v>
      </c>
    </row>
    <row r="245" spans="1:9" x14ac:dyDescent="0.2">
      <c r="A245" s="13" t="s">
        <v>44</v>
      </c>
      <c r="B245" s="7">
        <f t="shared" si="209"/>
        <v>0</v>
      </c>
      <c r="C245" s="7">
        <f t="shared" si="209"/>
        <v>0</v>
      </c>
      <c r="D245" s="7">
        <f t="shared" si="209"/>
        <v>0</v>
      </c>
      <c r="E245" s="7">
        <f t="shared" ref="E245:I245" si="227">SUM(E55,E118,E181)</f>
        <v>0</v>
      </c>
      <c r="F245" s="7">
        <f t="shared" si="227"/>
        <v>0</v>
      </c>
      <c r="G245" s="7">
        <f t="shared" si="227"/>
        <v>0</v>
      </c>
      <c r="H245" s="7">
        <f t="shared" si="227"/>
        <v>0</v>
      </c>
      <c r="I245" s="7">
        <f t="shared" si="227"/>
        <v>0</v>
      </c>
    </row>
    <row r="246" spans="1:9" x14ac:dyDescent="0.2">
      <c r="A246" s="16" t="s">
        <v>45</v>
      </c>
      <c r="B246" s="9">
        <f t="shared" si="209"/>
        <v>0</v>
      </c>
      <c r="C246" s="9">
        <f t="shared" si="209"/>
        <v>0</v>
      </c>
      <c r="D246" s="9">
        <f t="shared" si="209"/>
        <v>0</v>
      </c>
      <c r="E246" s="9">
        <f t="shared" ref="E246:I246" si="228">SUM(E56,E119,E182)</f>
        <v>0</v>
      </c>
      <c r="F246" s="9">
        <f t="shared" si="228"/>
        <v>0</v>
      </c>
      <c r="G246" s="9">
        <f t="shared" si="228"/>
        <v>0</v>
      </c>
      <c r="H246" s="9">
        <f t="shared" si="228"/>
        <v>0</v>
      </c>
      <c r="I246" s="9">
        <f t="shared" si="228"/>
        <v>0</v>
      </c>
    </row>
    <row r="247" spans="1:9" x14ac:dyDescent="0.2">
      <c r="A247" s="17" t="s">
        <v>46</v>
      </c>
      <c r="B247" s="9">
        <f t="shared" si="209"/>
        <v>26963555</v>
      </c>
      <c r="C247" s="9">
        <f t="shared" si="209"/>
        <v>134666</v>
      </c>
      <c r="D247" s="9">
        <f t="shared" si="209"/>
        <v>27098221</v>
      </c>
      <c r="E247" s="9">
        <f t="shared" ref="E247:I247" si="229">SUM(E57,E120,E183)</f>
        <v>78457</v>
      </c>
      <c r="F247" s="9">
        <f t="shared" si="229"/>
        <v>0</v>
      </c>
      <c r="G247" s="9">
        <f t="shared" si="229"/>
        <v>27042012</v>
      </c>
      <c r="H247" s="9">
        <f t="shared" si="229"/>
        <v>134666</v>
      </c>
      <c r="I247" s="9">
        <f t="shared" si="229"/>
        <v>27176678</v>
      </c>
    </row>
    <row r="248" spans="1:9" x14ac:dyDescent="0.2">
      <c r="A248" s="35" t="s">
        <v>53</v>
      </c>
      <c r="B248" s="7">
        <f t="shared" si="209"/>
        <v>1908120</v>
      </c>
      <c r="C248" s="7">
        <f t="shared" si="209"/>
        <v>0</v>
      </c>
      <c r="D248" s="7">
        <f t="shared" si="209"/>
        <v>1908120</v>
      </c>
      <c r="E248" s="7">
        <f t="shared" ref="E248:I248" si="230">SUM(E58,E121,E184)</f>
        <v>0</v>
      </c>
      <c r="F248" s="7">
        <f t="shared" si="230"/>
        <v>0</v>
      </c>
      <c r="G248" s="7">
        <f t="shared" si="230"/>
        <v>1908120</v>
      </c>
      <c r="H248" s="7">
        <f t="shared" si="230"/>
        <v>0</v>
      </c>
      <c r="I248" s="7">
        <f t="shared" si="230"/>
        <v>1908120</v>
      </c>
    </row>
    <row r="249" spans="1:9" x14ac:dyDescent="0.2">
      <c r="A249" s="2" t="s">
        <v>54</v>
      </c>
      <c r="B249" s="7">
        <f t="shared" si="209"/>
        <v>1500000</v>
      </c>
      <c r="C249" s="7">
        <f t="shared" si="209"/>
        <v>0</v>
      </c>
      <c r="D249" s="7">
        <f t="shared" si="209"/>
        <v>1500000</v>
      </c>
      <c r="E249" s="7">
        <f t="shared" ref="E249:I250" si="231">SUM(E59,E122,E185)</f>
        <v>0</v>
      </c>
      <c r="F249" s="7">
        <f t="shared" si="231"/>
        <v>0</v>
      </c>
      <c r="G249" s="7">
        <f t="shared" si="231"/>
        <v>1500000</v>
      </c>
      <c r="H249" s="7">
        <f t="shared" si="231"/>
        <v>0</v>
      </c>
      <c r="I249" s="7">
        <f t="shared" si="231"/>
        <v>1500000</v>
      </c>
    </row>
    <row r="250" spans="1:9" x14ac:dyDescent="0.2">
      <c r="A250" s="36" t="s">
        <v>68</v>
      </c>
      <c r="B250" s="7">
        <f t="shared" si="209"/>
        <v>0</v>
      </c>
      <c r="C250" s="7">
        <f t="shared" si="209"/>
        <v>0</v>
      </c>
      <c r="D250" s="7">
        <f t="shared" si="209"/>
        <v>0</v>
      </c>
      <c r="E250" s="7">
        <f t="shared" si="231"/>
        <v>776595</v>
      </c>
      <c r="F250" s="7">
        <f t="shared" si="231"/>
        <v>0</v>
      </c>
      <c r="G250" s="7">
        <f t="shared" si="231"/>
        <v>776595</v>
      </c>
      <c r="H250" s="7">
        <f t="shared" si="231"/>
        <v>0</v>
      </c>
      <c r="I250" s="7">
        <f t="shared" si="231"/>
        <v>776595</v>
      </c>
    </row>
    <row r="251" spans="1:9" x14ac:dyDescent="0.2">
      <c r="A251" s="14" t="s">
        <v>50</v>
      </c>
      <c r="B251" s="7">
        <f t="shared" si="209"/>
        <v>0</v>
      </c>
      <c r="C251" s="7">
        <f t="shared" si="209"/>
        <v>0</v>
      </c>
      <c r="D251" s="7">
        <f t="shared" si="209"/>
        <v>0</v>
      </c>
      <c r="E251" s="7">
        <f t="shared" ref="E251:I251" si="232">SUM(E61,E124,E187)</f>
        <v>3646171</v>
      </c>
      <c r="F251" s="7">
        <f t="shared" si="232"/>
        <v>78892</v>
      </c>
      <c r="G251" s="7">
        <f t="shared" si="232"/>
        <v>3646171</v>
      </c>
      <c r="H251" s="7">
        <f t="shared" si="232"/>
        <v>78892</v>
      </c>
      <c r="I251" s="7">
        <f t="shared" si="232"/>
        <v>3725063</v>
      </c>
    </row>
    <row r="252" spans="1:9" x14ac:dyDescent="0.2">
      <c r="A252" s="16" t="s">
        <v>47</v>
      </c>
      <c r="B252" s="9">
        <f t="shared" si="209"/>
        <v>3408120</v>
      </c>
      <c r="C252" s="9">
        <f t="shared" si="209"/>
        <v>0</v>
      </c>
      <c r="D252" s="9">
        <f t="shared" si="209"/>
        <v>3408120</v>
      </c>
      <c r="E252" s="9">
        <f t="shared" ref="E252:I252" si="233">SUM(E62,E125,E188)</f>
        <v>4422766</v>
      </c>
      <c r="F252" s="9">
        <f t="shared" si="233"/>
        <v>78892</v>
      </c>
      <c r="G252" s="9">
        <f t="shared" si="233"/>
        <v>7830886</v>
      </c>
      <c r="H252" s="9">
        <f t="shared" si="233"/>
        <v>78892</v>
      </c>
      <c r="I252" s="9">
        <f t="shared" si="233"/>
        <v>7909778</v>
      </c>
    </row>
    <row r="253" spans="1:9" x14ac:dyDescent="0.2">
      <c r="A253" s="18" t="s">
        <v>9</v>
      </c>
      <c r="B253" s="9">
        <f t="shared" si="209"/>
        <v>30371675</v>
      </c>
      <c r="C253" s="9">
        <f t="shared" si="209"/>
        <v>134666</v>
      </c>
      <c r="D253" s="9">
        <f t="shared" si="209"/>
        <v>30506341</v>
      </c>
      <c r="E253" s="9">
        <f t="shared" ref="E253:I253" si="234">SUM(E63,E126,E189)</f>
        <v>4501223</v>
      </c>
      <c r="F253" s="9">
        <f t="shared" si="234"/>
        <v>78892</v>
      </c>
      <c r="G253" s="9">
        <f t="shared" si="234"/>
        <v>34872898</v>
      </c>
      <c r="H253" s="9">
        <f t="shared" si="234"/>
        <v>213558</v>
      </c>
      <c r="I253" s="9">
        <f t="shared" si="234"/>
        <v>35086456</v>
      </c>
    </row>
  </sheetData>
  <mergeCells count="52">
    <mergeCell ref="B6:B7"/>
    <mergeCell ref="A5:A7"/>
    <mergeCell ref="A3:D3"/>
    <mergeCell ref="D6:D7"/>
    <mergeCell ref="B5:D5"/>
    <mergeCell ref="C6:C7"/>
    <mergeCell ref="A66:D66"/>
    <mergeCell ref="A68:A70"/>
    <mergeCell ref="B68:D68"/>
    <mergeCell ref="B69:B70"/>
    <mergeCell ref="D69:D70"/>
    <mergeCell ref="C69:C70"/>
    <mergeCell ref="A129:D129"/>
    <mergeCell ref="A131:A133"/>
    <mergeCell ref="B131:D131"/>
    <mergeCell ref="B132:B133"/>
    <mergeCell ref="D132:D133"/>
    <mergeCell ref="C132:C133"/>
    <mergeCell ref="A193:D193"/>
    <mergeCell ref="A195:A197"/>
    <mergeCell ref="B195:D195"/>
    <mergeCell ref="B196:B197"/>
    <mergeCell ref="D196:D197"/>
    <mergeCell ref="C196:C197"/>
    <mergeCell ref="E5:F5"/>
    <mergeCell ref="G5:I5"/>
    <mergeCell ref="E6:E7"/>
    <mergeCell ref="F6:F7"/>
    <mergeCell ref="G6:G7"/>
    <mergeCell ref="H6:H7"/>
    <mergeCell ref="I6:I7"/>
    <mergeCell ref="E131:F131"/>
    <mergeCell ref="G131:I131"/>
    <mergeCell ref="E132:E133"/>
    <mergeCell ref="F132:F133"/>
    <mergeCell ref="G132:G133"/>
    <mergeCell ref="H132:H133"/>
    <mergeCell ref="I132:I133"/>
    <mergeCell ref="E68:F68"/>
    <mergeCell ref="G68:I68"/>
    <mergeCell ref="E69:E70"/>
    <mergeCell ref="F69:F70"/>
    <mergeCell ref="G69:G70"/>
    <mergeCell ref="H69:H70"/>
    <mergeCell ref="I69:I70"/>
    <mergeCell ref="G195:I195"/>
    <mergeCell ref="G196:G197"/>
    <mergeCell ref="H196:H197"/>
    <mergeCell ref="I196:I197"/>
    <mergeCell ref="E195:F195"/>
    <mergeCell ref="E196:E197"/>
    <mergeCell ref="F196:F197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9" scale="51" fitToHeight="0" orientation="portrait" r:id="rId1"/>
  <headerFooter alignWithMargins="0">
    <oddFooter xml:space="preserve">&amp;C&amp;P&amp;R
</oddFooter>
  </headerFooter>
  <rowBreaks count="3" manualBreakCount="3">
    <brk id="63" max="16383" man="1"/>
    <brk id="126" max="16383" man="1"/>
    <brk id="1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56530-1E76-437C-8046-A594FFFCDA76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477AF-9481-4CA7-BF2D-8941057682AE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2025-04-07T12:44:19Z</cp:lastPrinted>
  <dcterms:created xsi:type="dcterms:W3CDTF">2007-01-15T13:09:11Z</dcterms:created>
  <dcterms:modified xsi:type="dcterms:W3CDTF">2025-04-07T12:44:32Z</dcterms:modified>
</cp:coreProperties>
</file>