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A473C29D-1E96-4888-9D34-15CB28B76C46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melléklet'!$A$1:$W$23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2" i="1" l="1"/>
  <c r="W13" i="1"/>
  <c r="W14" i="1"/>
  <c r="W15" i="1"/>
  <c r="W16" i="1"/>
  <c r="W17" i="1"/>
  <c r="W18" i="1"/>
  <c r="W19" i="1"/>
  <c r="W20" i="1"/>
  <c r="W21" i="1"/>
  <c r="W23" i="1"/>
  <c r="W11" i="1"/>
  <c r="V18" i="1"/>
  <c r="H18" i="1"/>
  <c r="M18" i="1" s="1"/>
  <c r="R18" i="1" s="1"/>
  <c r="G18" i="1"/>
  <c r="L18" i="1" s="1"/>
  <c r="D18" i="1"/>
  <c r="V17" i="1"/>
  <c r="H17" i="1"/>
  <c r="M17" i="1" s="1"/>
  <c r="R17" i="1" s="1"/>
  <c r="G17" i="1"/>
  <c r="L17" i="1" s="1"/>
  <c r="D17" i="1"/>
  <c r="T11" i="1"/>
  <c r="V11" i="1" s="1"/>
  <c r="V21" i="1"/>
  <c r="V20" i="1"/>
  <c r="V19" i="1"/>
  <c r="V16" i="1"/>
  <c r="V15" i="1"/>
  <c r="V14" i="1"/>
  <c r="V13" i="1"/>
  <c r="V12" i="1"/>
  <c r="U23" i="1"/>
  <c r="P23" i="1"/>
  <c r="O23" i="1"/>
  <c r="K23" i="1"/>
  <c r="J23" i="1"/>
  <c r="E23" i="1"/>
  <c r="F23" i="1"/>
  <c r="G12" i="1"/>
  <c r="H12" i="1"/>
  <c r="M12" i="1" s="1"/>
  <c r="R12" i="1" s="1"/>
  <c r="G13" i="1"/>
  <c r="H13" i="1"/>
  <c r="M13" i="1" s="1"/>
  <c r="R13" i="1" s="1"/>
  <c r="G14" i="1"/>
  <c r="L14" i="1" s="1"/>
  <c r="Q14" i="1" s="1"/>
  <c r="H14" i="1"/>
  <c r="I14" i="1" s="1"/>
  <c r="G15" i="1"/>
  <c r="H15" i="1"/>
  <c r="M15" i="1" s="1"/>
  <c r="R15" i="1" s="1"/>
  <c r="G16" i="1"/>
  <c r="L16" i="1" s="1"/>
  <c r="Q16" i="1" s="1"/>
  <c r="H16" i="1"/>
  <c r="M16" i="1" s="1"/>
  <c r="R16" i="1" s="1"/>
  <c r="G19" i="1"/>
  <c r="L19" i="1" s="1"/>
  <c r="Q19" i="1" s="1"/>
  <c r="H19" i="1"/>
  <c r="M19" i="1" s="1"/>
  <c r="R19" i="1" s="1"/>
  <c r="G20" i="1"/>
  <c r="L20" i="1" s="1"/>
  <c r="Q20" i="1" s="1"/>
  <c r="H20" i="1"/>
  <c r="G21" i="1"/>
  <c r="H21" i="1"/>
  <c r="M21" i="1" s="1"/>
  <c r="R21" i="1" s="1"/>
  <c r="H11" i="1"/>
  <c r="M11" i="1" s="1"/>
  <c r="R11" i="1" s="1"/>
  <c r="G11" i="1"/>
  <c r="L11" i="1" s="1"/>
  <c r="Q11" i="1" s="1"/>
  <c r="D16" i="1"/>
  <c r="I18" i="1" l="1"/>
  <c r="N18" i="1"/>
  <c r="Q18" i="1"/>
  <c r="S18" i="1" s="1"/>
  <c r="Q17" i="1"/>
  <c r="N17" i="1"/>
  <c r="I17" i="1"/>
  <c r="I15" i="1"/>
  <c r="I13" i="1"/>
  <c r="I20" i="1"/>
  <c r="I21" i="1"/>
  <c r="M14" i="1"/>
  <c r="R14" i="1" s="1"/>
  <c r="V23" i="1"/>
  <c r="T23" i="1"/>
  <c r="N11" i="1"/>
  <c r="S19" i="1"/>
  <c r="N19" i="1"/>
  <c r="H23" i="1"/>
  <c r="N16" i="1"/>
  <c r="S16" i="1" s="1"/>
  <c r="I16" i="1"/>
  <c r="G23" i="1"/>
  <c r="L13" i="1"/>
  <c r="L15" i="1"/>
  <c r="M20" i="1"/>
  <c r="R20" i="1" s="1"/>
  <c r="L21" i="1"/>
  <c r="I12" i="1"/>
  <c r="I11" i="1"/>
  <c r="I19" i="1"/>
  <c r="L12" i="1"/>
  <c r="D15" i="1"/>
  <c r="D14" i="1"/>
  <c r="N14" i="1" l="1"/>
  <c r="S14" i="1" s="1"/>
  <c r="S17" i="1"/>
  <c r="N12" i="1"/>
  <c r="Q12" i="1"/>
  <c r="N13" i="1"/>
  <c r="Q13" i="1"/>
  <c r="N21" i="1"/>
  <c r="Q21" i="1"/>
  <c r="N15" i="1"/>
  <c r="Q15" i="1"/>
  <c r="L23" i="1"/>
  <c r="S11" i="1"/>
  <c r="I23" i="1"/>
  <c r="N20" i="1"/>
  <c r="M23" i="1"/>
  <c r="D11" i="1"/>
  <c r="C23" i="1"/>
  <c r="B23" i="1"/>
  <c r="D20" i="1"/>
  <c r="D12" i="1"/>
  <c r="D13" i="1"/>
  <c r="D19" i="1"/>
  <c r="D21" i="1"/>
  <c r="S12" i="1" l="1"/>
  <c r="S15" i="1"/>
  <c r="Q23" i="1"/>
  <c r="S13" i="1"/>
  <c r="S21" i="1"/>
  <c r="S20" i="1"/>
  <c r="N23" i="1"/>
  <c r="R23" i="1"/>
  <c r="D23" i="1"/>
  <c r="S23" i="1" l="1"/>
</calcChain>
</file>

<file path=xl/sharedStrings.xml><?xml version="1.0" encoding="utf-8"?>
<sst xmlns="http://schemas.openxmlformats.org/spreadsheetml/2006/main" count="48" uniqueCount="28">
  <si>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</si>
  <si>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</si>
  <si>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</si>
  <si>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</si>
  <si>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</si>
  <si>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</si>
  <si>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</si>
  <si>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</si>
  <si>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</si>
  <si>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</si>
  <si>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>Gyermekek iskolatejjel való ellátása</t>
  </si>
  <si>
    <t>Ellátottak pénzbeli juttatása összesen</t>
  </si>
  <si>
    <t>Rotavírus elleni védőoltás</t>
  </si>
  <si>
    <t>Újszülött gyermekek támogatása</t>
  </si>
  <si>
    <t>Házasulók támogatása</t>
  </si>
  <si>
    <t>Ingyenes óvodai étkeztetés</t>
  </si>
  <si>
    <t>Ingyenes bölcsődei étkeztetés</t>
  </si>
  <si>
    <t>Kedvezményes iskolai étkeztetés</t>
  </si>
  <si>
    <t>2024. év</t>
  </si>
  <si>
    <t>1/2024.(I.24.) önk.rendelet eredeti ei.</t>
  </si>
  <si>
    <t>Javasolt módosítás</t>
  </si>
  <si>
    <t>Összesen</t>
  </si>
  <si>
    <t>5/2024.(VI.24.) önk.rendelet mód. ei.</t>
  </si>
  <si>
    <t>280/2024.(X.24.) önk.rendelet mód. ei.</t>
  </si>
  <si>
    <t>Teljesítés</t>
  </si>
  <si>
    <t>Komárom Város Önkormányzata által folyósított  pénzbeli juttatások</t>
  </si>
  <si>
    <t>Teljesítés %-a</t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</si>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</sst>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47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5" fillId="0" borderId="1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5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3" fontId="26" fillId="0" borderId="13" xfId="0" applyNumberFormat="1" applyFont="1" applyBorder="1" applyAlignment="1">
      <alignment horizontal="right"/>
    </xf>
    <xf numFmtId="3" fontId="26" fillId="0" borderId="14" xfId="0" applyNumberFormat="1" applyFont="1" applyBorder="1" applyAlignment="1">
      <alignment horizontal="right"/>
    </xf>
    <xf numFmtId="0" fontId="26" fillId="0" borderId="13" xfId="0" applyFont="1" applyBorder="1" applyAlignment="1">
      <alignment horizontal="left" vertical="center" wrapText="1"/>
    </xf>
    <xf numFmtId="0" fontId="23" fillId="0" borderId="13" xfId="0" applyFont="1" applyBorder="1" applyAlignment="1">
      <alignment vertical="top" wrapText="1"/>
    </xf>
    <xf numFmtId="3" fontId="23" fillId="0" borderId="13" xfId="0" applyNumberFormat="1" applyFont="1" applyBorder="1" applyAlignment="1">
      <alignment horizontal="right"/>
    </xf>
    <xf numFmtId="0" fontId="28" fillId="0" borderId="0" xfId="0" applyFont="1"/>
    <xf numFmtId="0" fontId="23" fillId="0" borderId="0" xfId="0" applyFont="1" applyAlignment="1">
      <alignment vertical="top" wrapText="1"/>
    </xf>
    <xf numFmtId="3" fontId="23" fillId="0" borderId="0" xfId="0" applyNumberFormat="1" applyFont="1" applyAlignment="1">
      <alignment horizontal="right"/>
    </xf>
    <xf numFmtId="3" fontId="26" fillId="46" borderId="13" xfId="0" applyNumberFormat="1" applyFont="1" applyFill="1" applyBorder="1" applyAlignment="1">
      <alignment horizontal="right"/>
    </xf>
    <xf numFmtId="3" fontId="26" fillId="46" borderId="14" xfId="0" applyNumberFormat="1" applyFont="1" applyFill="1" applyBorder="1" applyAlignment="1">
      <alignment horizontal="right"/>
    </xf>
    <xf numFmtId="0" fontId="23" fillId="0" borderId="0" xfId="0" applyFont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3" fontId="26" fillId="0" borderId="0" xfId="0" applyNumberFormat="1" applyFont="1" applyAlignment="1">
      <alignment horizontal="right"/>
    </xf>
    <xf numFmtId="0" fontId="26" fillId="46" borderId="13" xfId="0" applyFont="1" applyFill="1" applyBorder="1" applyAlignment="1">
      <alignment vertical="top" wrapText="1"/>
    </xf>
    <xf numFmtId="0" fontId="24" fillId="0" borderId="13" xfId="0" applyFont="1" applyBorder="1" applyAlignment="1">
      <alignment wrapText="1"/>
    </xf>
    <xf numFmtId="0" fontId="21" fillId="0" borderId="13" xfId="0" applyFont="1" applyBorder="1"/>
    <xf numFmtId="0" fontId="0" fillId="0" borderId="13" xfId="0" applyBorder="1"/>
    <xf numFmtId="0" fontId="21" fillId="0" borderId="13" xfId="0" applyFont="1" applyBorder="1" applyAlignment="1">
      <alignment wrapText="1"/>
    </xf>
    <xf numFmtId="3" fontId="1" fillId="0" borderId="13" xfId="0" applyNumberFormat="1" applyFont="1" applyBorder="1"/>
    <xf numFmtId="0" fontId="21" fillId="0" borderId="0" xfId="0" applyFont="1" applyAlignment="1">
      <alignment horizontal="right"/>
    </xf>
    <xf numFmtId="3" fontId="21" fillId="0" borderId="0" xfId="0" applyNumberFormat="1" applyFont="1"/>
    <xf numFmtId="0" fontId="22" fillId="0" borderId="0" xfId="0" applyFont="1" applyAlignment="1">
      <alignment wrapText="1"/>
    </xf>
    <xf numFmtId="4" fontId="1" fillId="0" borderId="13" xfId="0" applyNumberFormat="1" applyFont="1" applyBorder="1"/>
    <xf numFmtId="4" fontId="28" fillId="0" borderId="13" xfId="0" applyNumberFormat="1" applyFont="1" applyBorder="1"/>
    <xf numFmtId="0" fontId="27" fillId="0" borderId="21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2"/>
  <sheetViews>
    <sheetView tabSelected="1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Q6" sqref="Q6:S6"/>
    </sheetView>
  </sheetViews>
  <sheetFormatPr defaultRowHeight="12.75" x14ac:dyDescent="0.2"/>
  <cols>
    <col min="1" max="1" width="54.140625" style="1" customWidth="1"/>
    <col min="2" max="2" width="9.28515625" style="1" customWidth="1"/>
    <col min="3" max="3" width="9.5703125" style="1" customWidth="1"/>
    <col min="4" max="4" width="10.7109375" style="1" customWidth="1"/>
    <col min="5" max="5" width="11.5703125" style="1" hidden="1" customWidth="1"/>
    <col min="6" max="6" width="13" style="1" hidden="1" customWidth="1"/>
    <col min="7" max="7" width="9.140625" style="1" hidden="1" customWidth="1"/>
    <col min="8" max="8" width="14.140625" style="1" hidden="1" customWidth="1"/>
    <col min="9" max="11" width="9.140625" style="1" hidden="1" customWidth="1"/>
    <col min="12" max="13" width="0" style="1" hidden="1" customWidth="1"/>
    <col min="14" max="14" width="12" style="1" hidden="1" customWidth="1"/>
    <col min="15" max="15" width="8" style="1" hidden="1" customWidth="1"/>
    <col min="16" max="16" width="9.28515625" style="1" hidden="1" customWidth="1"/>
    <col min="17" max="17" width="9.140625" style="1"/>
    <col min="18" max="18" width="11" style="1" customWidth="1"/>
    <col min="19" max="22" width="9.140625" style="1"/>
    <col min="23" max="24" width="6.5703125" style="1" customWidth="1"/>
    <col min="25" max="25" width="7" style="1" customWidth="1"/>
    <col min="26" max="26" width="7.42578125" style="1" customWidth="1"/>
    <col min="27" max="27" width="6.7109375" style="1" customWidth="1"/>
    <col min="28" max="16384" width="9.140625" style="1"/>
  </cols>
  <sheetData>
    <row r="1" spans="1:27" x14ac:dyDescent="0.2">
      <c r="I1" s="30"/>
      <c r="V1" s="30" t="s">
        <v>5</v>
      </c>
    </row>
    <row r="2" spans="1:27" ht="32.25" customHeight="1" x14ac:dyDescent="0.25">
      <c r="A2" s="46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7" ht="21" customHeight="1" x14ac:dyDescent="0.25">
      <c r="A3" s="46" t="s">
        <v>18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</row>
    <row r="4" spans="1:27" ht="12.75" customHeight="1" x14ac:dyDescent="0.2">
      <c r="A4" s="3"/>
      <c r="B4" s="3"/>
      <c r="C4" s="3"/>
      <c r="D4" s="3"/>
    </row>
    <row r="5" spans="1:27" ht="14.25" customHeight="1" x14ac:dyDescent="0.2">
      <c r="A5" s="4"/>
      <c r="B5" s="4"/>
      <c r="C5" s="4"/>
      <c r="R5" s="5"/>
      <c r="V5" s="5" t="s">
        <v>6</v>
      </c>
    </row>
    <row r="6" spans="1:27" ht="12.75" customHeight="1" x14ac:dyDescent="0.2">
      <c r="A6" s="41" t="s">
        <v>1</v>
      </c>
      <c r="B6" s="38" t="s">
        <v>19</v>
      </c>
      <c r="C6" s="39"/>
      <c r="D6" s="40"/>
      <c r="E6" s="44" t="s">
        <v>20</v>
      </c>
      <c r="F6" s="45"/>
      <c r="G6" s="38" t="s">
        <v>22</v>
      </c>
      <c r="H6" s="39"/>
      <c r="I6" s="40"/>
      <c r="J6" s="44" t="s">
        <v>20</v>
      </c>
      <c r="K6" s="45"/>
      <c r="L6" s="38" t="s">
        <v>23</v>
      </c>
      <c r="M6" s="39"/>
      <c r="N6" s="40"/>
      <c r="O6" s="44" t="s">
        <v>20</v>
      </c>
      <c r="P6" s="45"/>
      <c r="Q6" s="38" t="s">
        <v>27</v>
      </c>
      <c r="R6" s="39"/>
      <c r="S6" s="40"/>
      <c r="T6" s="38" t="s">
        <v>24</v>
      </c>
      <c r="U6" s="39"/>
      <c r="V6" s="40"/>
      <c r="W6" s="35" t="s">
        <v>26</v>
      </c>
    </row>
    <row r="7" spans="1:27" x14ac:dyDescent="0.2">
      <c r="A7" s="42"/>
      <c r="B7" s="35" t="s">
        <v>3</v>
      </c>
      <c r="C7" s="35" t="s">
        <v>4</v>
      </c>
      <c r="D7" s="35" t="s">
        <v>21</v>
      </c>
      <c r="E7" s="35" t="s">
        <v>3</v>
      </c>
      <c r="F7" s="35" t="s">
        <v>4</v>
      </c>
      <c r="G7" s="35" t="s">
        <v>3</v>
      </c>
      <c r="H7" s="35" t="s">
        <v>4</v>
      </c>
      <c r="I7" s="35" t="s">
        <v>21</v>
      </c>
      <c r="J7" s="35" t="s">
        <v>3</v>
      </c>
      <c r="K7" s="35" t="s">
        <v>4</v>
      </c>
      <c r="L7" s="35" t="s">
        <v>3</v>
      </c>
      <c r="M7" s="35" t="s">
        <v>4</v>
      </c>
      <c r="N7" s="35" t="s">
        <v>21</v>
      </c>
      <c r="O7" s="35" t="s">
        <v>3</v>
      </c>
      <c r="P7" s="35" t="s">
        <v>4</v>
      </c>
      <c r="Q7" s="35" t="s">
        <v>3</v>
      </c>
      <c r="R7" s="35" t="s">
        <v>4</v>
      </c>
      <c r="S7" s="35" t="s">
        <v>21</v>
      </c>
      <c r="T7" s="35" t="s">
        <v>3</v>
      </c>
      <c r="U7" s="35" t="s">
        <v>4</v>
      </c>
      <c r="V7" s="35" t="s">
        <v>21</v>
      </c>
      <c r="W7" s="36"/>
    </row>
    <row r="8" spans="1:27" ht="23.25" customHeight="1" x14ac:dyDescent="0.2">
      <c r="A8" s="43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</row>
    <row r="9" spans="1:27" x14ac:dyDescent="0.2">
      <c r="A9" s="7"/>
      <c r="B9" s="7"/>
      <c r="C9" s="8"/>
      <c r="D9" s="7"/>
      <c r="E9" s="25"/>
      <c r="F9" s="26"/>
      <c r="G9" s="26"/>
      <c r="H9" s="26"/>
      <c r="I9" s="26"/>
      <c r="J9" s="25"/>
      <c r="K9" s="26"/>
      <c r="L9" s="26"/>
      <c r="M9" s="26"/>
      <c r="N9" s="26"/>
      <c r="O9" s="25"/>
      <c r="P9" s="26"/>
      <c r="Q9" s="26"/>
      <c r="R9" s="26"/>
      <c r="S9" s="26"/>
      <c r="T9" s="26"/>
      <c r="U9" s="26"/>
      <c r="V9" s="26"/>
      <c r="W9" s="29"/>
    </row>
    <row r="10" spans="1:27" x14ac:dyDescent="0.2">
      <c r="A10" s="6" t="s">
        <v>0</v>
      </c>
      <c r="B10" s="7"/>
      <c r="C10" s="8"/>
      <c r="D10" s="9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9"/>
    </row>
    <row r="11" spans="1:27" ht="14.25" customHeight="1" x14ac:dyDescent="0.2">
      <c r="A11" s="10" t="s">
        <v>7</v>
      </c>
      <c r="B11" s="11">
        <v>7000</v>
      </c>
      <c r="C11" s="12"/>
      <c r="D11" s="11">
        <f t="shared" ref="D11:D18" si="0">SUM(B11:C11)</f>
        <v>7000</v>
      </c>
      <c r="E11" s="26"/>
      <c r="F11" s="26"/>
      <c r="G11" s="29">
        <f>+B11+E11</f>
        <v>7000</v>
      </c>
      <c r="H11" s="29">
        <f>+C11+F11</f>
        <v>0</v>
      </c>
      <c r="I11" s="29">
        <f>+G11+H11</f>
        <v>7000</v>
      </c>
      <c r="J11" s="26"/>
      <c r="K11" s="26"/>
      <c r="L11" s="29">
        <f>+G11+J11</f>
        <v>7000</v>
      </c>
      <c r="M11" s="29">
        <f>+H11+K11</f>
        <v>0</v>
      </c>
      <c r="N11" s="29">
        <f>+L11+M11</f>
        <v>7000</v>
      </c>
      <c r="O11" s="26"/>
      <c r="P11" s="26"/>
      <c r="Q11" s="29">
        <f t="shared" ref="Q11:Q21" si="1">+O11+L11</f>
        <v>7000</v>
      </c>
      <c r="R11" s="29">
        <f t="shared" ref="R11:R21" si="2">+M11+P11</f>
        <v>0</v>
      </c>
      <c r="S11" s="29">
        <f>+Q11+R11</f>
        <v>7000</v>
      </c>
      <c r="T11" s="29">
        <f>3781+1855</f>
        <v>5636</v>
      </c>
      <c r="U11" s="29"/>
      <c r="V11" s="29">
        <f>+T11+U11</f>
        <v>5636</v>
      </c>
      <c r="W11" s="33">
        <f>+V11/S11*100</f>
        <v>80.51428571428572</v>
      </c>
      <c r="X11" s="31"/>
      <c r="Y11" s="31"/>
      <c r="Z11" s="31"/>
    </row>
    <row r="12" spans="1:27" ht="25.5" x14ac:dyDescent="0.2">
      <c r="A12" s="10" t="s">
        <v>8</v>
      </c>
      <c r="B12" s="11">
        <v>500</v>
      </c>
      <c r="C12" s="12"/>
      <c r="D12" s="11">
        <f t="shared" si="0"/>
        <v>500</v>
      </c>
      <c r="E12" s="26"/>
      <c r="F12" s="26"/>
      <c r="G12" s="29">
        <f t="shared" ref="G12:G21" si="3">+B12+E12</f>
        <v>500</v>
      </c>
      <c r="H12" s="29">
        <f t="shared" ref="H12:H21" si="4">+C12+F12</f>
        <v>0</v>
      </c>
      <c r="I12" s="29">
        <f t="shared" ref="I12:I21" si="5">+G12+H12</f>
        <v>500</v>
      </c>
      <c r="J12" s="26"/>
      <c r="K12" s="26"/>
      <c r="L12" s="29">
        <f t="shared" ref="L12:L21" si="6">+G12+J12</f>
        <v>500</v>
      </c>
      <c r="M12" s="29">
        <f t="shared" ref="M12:M21" si="7">+H12+K12</f>
        <v>0</v>
      </c>
      <c r="N12" s="29">
        <f t="shared" ref="N12:N21" si="8">+L12+M12</f>
        <v>500</v>
      </c>
      <c r="O12" s="26"/>
      <c r="P12" s="26"/>
      <c r="Q12" s="29">
        <f t="shared" si="1"/>
        <v>500</v>
      </c>
      <c r="R12" s="29">
        <f t="shared" si="2"/>
        <v>0</v>
      </c>
      <c r="S12" s="29">
        <f t="shared" ref="S12:S21" si="9">+Q12+R12</f>
        <v>500</v>
      </c>
      <c r="T12" s="29">
        <v>51</v>
      </c>
      <c r="U12" s="29"/>
      <c r="V12" s="29">
        <f t="shared" ref="V12:V21" si="10">+T12+U12</f>
        <v>51</v>
      </c>
      <c r="W12" s="33">
        <f t="shared" ref="W12:W23" si="11">+V12/S12*100</f>
        <v>10.199999999999999</v>
      </c>
      <c r="X12" s="31"/>
      <c r="Y12" s="31"/>
      <c r="Z12" s="31"/>
    </row>
    <row r="13" spans="1:27" ht="14.25" customHeight="1" x14ac:dyDescent="0.2">
      <c r="A13" s="10" t="s">
        <v>9</v>
      </c>
      <c r="B13" s="11">
        <v>1000</v>
      </c>
      <c r="C13" s="12"/>
      <c r="D13" s="11">
        <f t="shared" si="0"/>
        <v>1000</v>
      </c>
      <c r="E13" s="26"/>
      <c r="F13" s="26"/>
      <c r="G13" s="29">
        <f t="shared" si="3"/>
        <v>1000</v>
      </c>
      <c r="H13" s="29">
        <f t="shared" si="4"/>
        <v>0</v>
      </c>
      <c r="I13" s="29">
        <f t="shared" si="5"/>
        <v>1000</v>
      </c>
      <c r="J13" s="26"/>
      <c r="K13" s="26"/>
      <c r="L13" s="29">
        <f t="shared" si="6"/>
        <v>1000</v>
      </c>
      <c r="M13" s="29">
        <f t="shared" si="7"/>
        <v>0</v>
      </c>
      <c r="N13" s="29">
        <f t="shared" si="8"/>
        <v>1000</v>
      </c>
      <c r="O13" s="26"/>
      <c r="P13" s="26"/>
      <c r="Q13" s="29">
        <f t="shared" si="1"/>
        <v>1000</v>
      </c>
      <c r="R13" s="29">
        <f t="shared" si="2"/>
        <v>0</v>
      </c>
      <c r="S13" s="29">
        <f t="shared" si="9"/>
        <v>1000</v>
      </c>
      <c r="T13" s="29">
        <v>46</v>
      </c>
      <c r="U13" s="29"/>
      <c r="V13" s="29">
        <f t="shared" si="10"/>
        <v>46</v>
      </c>
      <c r="W13" s="33">
        <f t="shared" si="11"/>
        <v>4.5999999999999996</v>
      </c>
      <c r="X13" s="31"/>
      <c r="Y13" s="31"/>
      <c r="Z13" s="31"/>
      <c r="AA13" s="31"/>
    </row>
    <row r="14" spans="1:27" ht="14.25" customHeight="1" x14ac:dyDescent="0.2">
      <c r="A14" s="10" t="s">
        <v>15</v>
      </c>
      <c r="B14" s="11"/>
      <c r="C14" s="20">
        <v>9497</v>
      </c>
      <c r="D14" s="11">
        <f t="shared" si="0"/>
        <v>9497</v>
      </c>
      <c r="E14" s="27"/>
      <c r="F14" s="26"/>
      <c r="G14" s="29">
        <f t="shared" si="3"/>
        <v>0</v>
      </c>
      <c r="H14" s="29">
        <f t="shared" si="4"/>
        <v>9497</v>
      </c>
      <c r="I14" s="29">
        <f t="shared" si="5"/>
        <v>9497</v>
      </c>
      <c r="J14" s="27"/>
      <c r="K14" s="26"/>
      <c r="L14" s="29">
        <f t="shared" si="6"/>
        <v>0</v>
      </c>
      <c r="M14" s="29">
        <f t="shared" si="7"/>
        <v>9497</v>
      </c>
      <c r="N14" s="29">
        <f t="shared" si="8"/>
        <v>9497</v>
      </c>
      <c r="O14" s="27"/>
      <c r="P14" s="29">
        <v>3100</v>
      </c>
      <c r="Q14" s="29">
        <f t="shared" si="1"/>
        <v>0</v>
      </c>
      <c r="R14" s="29">
        <f t="shared" si="2"/>
        <v>12597</v>
      </c>
      <c r="S14" s="29">
        <f t="shared" si="9"/>
        <v>12597</v>
      </c>
      <c r="T14" s="29"/>
      <c r="U14" s="29">
        <v>12555</v>
      </c>
      <c r="V14" s="29">
        <f t="shared" si="10"/>
        <v>12555</v>
      </c>
      <c r="W14" s="33">
        <f t="shared" si="11"/>
        <v>99.666587282686365</v>
      </c>
      <c r="X14" s="31"/>
      <c r="Y14" s="31"/>
      <c r="Z14" s="31"/>
    </row>
    <row r="15" spans="1:27" ht="14.25" customHeight="1" x14ac:dyDescent="0.2">
      <c r="A15" s="10" t="s">
        <v>16</v>
      </c>
      <c r="B15" s="11"/>
      <c r="C15" s="20">
        <v>2902</v>
      </c>
      <c r="D15" s="11">
        <f t="shared" si="0"/>
        <v>2902</v>
      </c>
      <c r="E15" s="27"/>
      <c r="F15" s="26"/>
      <c r="G15" s="29">
        <f t="shared" si="3"/>
        <v>0</v>
      </c>
      <c r="H15" s="29">
        <f t="shared" si="4"/>
        <v>2902</v>
      </c>
      <c r="I15" s="29">
        <f t="shared" si="5"/>
        <v>2902</v>
      </c>
      <c r="J15" s="27"/>
      <c r="K15" s="26"/>
      <c r="L15" s="29">
        <f t="shared" si="6"/>
        <v>0</v>
      </c>
      <c r="M15" s="29">
        <f t="shared" si="7"/>
        <v>2902</v>
      </c>
      <c r="N15" s="29">
        <f t="shared" si="8"/>
        <v>2902</v>
      </c>
      <c r="O15" s="27"/>
      <c r="P15" s="26"/>
      <c r="Q15" s="29">
        <f t="shared" si="1"/>
        <v>0</v>
      </c>
      <c r="R15" s="29">
        <f t="shared" si="2"/>
        <v>2902</v>
      </c>
      <c r="S15" s="29">
        <f t="shared" si="9"/>
        <v>2902</v>
      </c>
      <c r="T15" s="29"/>
      <c r="U15" s="29">
        <v>2410</v>
      </c>
      <c r="V15" s="29">
        <f t="shared" si="10"/>
        <v>2410</v>
      </c>
      <c r="W15" s="33">
        <f t="shared" si="11"/>
        <v>83.046175051688493</v>
      </c>
      <c r="X15" s="31"/>
      <c r="Y15" s="31"/>
      <c r="Z15" s="31"/>
    </row>
    <row r="16" spans="1:27" ht="14.25" customHeight="1" x14ac:dyDescent="0.2">
      <c r="A16" s="10" t="s">
        <v>17</v>
      </c>
      <c r="B16" s="19">
        <v>1000</v>
      </c>
      <c r="C16" s="20"/>
      <c r="D16" s="11">
        <f t="shared" si="0"/>
        <v>1000</v>
      </c>
      <c r="E16" s="27"/>
      <c r="F16" s="26"/>
      <c r="G16" s="29">
        <f t="shared" si="3"/>
        <v>1000</v>
      </c>
      <c r="H16" s="29">
        <f t="shared" si="4"/>
        <v>0</v>
      </c>
      <c r="I16" s="29">
        <f t="shared" si="5"/>
        <v>1000</v>
      </c>
      <c r="J16" s="27"/>
      <c r="K16" s="26"/>
      <c r="L16" s="29">
        <f t="shared" si="6"/>
        <v>1000</v>
      </c>
      <c r="M16" s="29">
        <f t="shared" si="7"/>
        <v>0</v>
      </c>
      <c r="N16" s="29">
        <f t="shared" si="8"/>
        <v>1000</v>
      </c>
      <c r="O16" s="27"/>
      <c r="P16" s="26"/>
      <c r="Q16" s="29">
        <f t="shared" si="1"/>
        <v>1000</v>
      </c>
      <c r="R16" s="29">
        <f t="shared" si="2"/>
        <v>0</v>
      </c>
      <c r="S16" s="29">
        <f t="shared" si="9"/>
        <v>1000</v>
      </c>
      <c r="T16" s="29">
        <v>664</v>
      </c>
      <c r="U16" s="29"/>
      <c r="V16" s="29">
        <f t="shared" si="10"/>
        <v>664</v>
      </c>
      <c r="W16" s="33">
        <f t="shared" si="11"/>
        <v>66.400000000000006</v>
      </c>
      <c r="X16" s="31"/>
      <c r="Y16" s="31"/>
      <c r="Z16" s="31"/>
    </row>
    <row r="17" spans="1:27" ht="14.25" customHeight="1" x14ac:dyDescent="0.2">
      <c r="A17" s="13" t="s">
        <v>10</v>
      </c>
      <c r="B17" s="11"/>
      <c r="C17" s="12">
        <v>150</v>
      </c>
      <c r="D17" s="11">
        <f t="shared" si="0"/>
        <v>150</v>
      </c>
      <c r="E17" s="28"/>
      <c r="F17" s="28"/>
      <c r="G17" s="29">
        <f t="shared" ref="G17:G18" si="12">+B17+E17</f>
        <v>0</v>
      </c>
      <c r="H17" s="29">
        <f t="shared" ref="H17:H18" si="13">+C17+F17</f>
        <v>150</v>
      </c>
      <c r="I17" s="29">
        <f t="shared" ref="I17:I18" si="14">+G17+H17</f>
        <v>150</v>
      </c>
      <c r="J17" s="28"/>
      <c r="K17" s="28"/>
      <c r="L17" s="29">
        <f t="shared" ref="L17:L18" si="15">+G17+J17</f>
        <v>0</v>
      </c>
      <c r="M17" s="29">
        <f t="shared" ref="M17:M18" si="16">+H17+K17</f>
        <v>150</v>
      </c>
      <c r="N17" s="29">
        <f t="shared" ref="N17:N18" si="17">+L17+M17</f>
        <v>150</v>
      </c>
      <c r="O17" s="28"/>
      <c r="P17" s="28"/>
      <c r="Q17" s="29">
        <f t="shared" si="1"/>
        <v>0</v>
      </c>
      <c r="R17" s="29">
        <f t="shared" si="2"/>
        <v>150</v>
      </c>
      <c r="S17" s="29">
        <f t="shared" ref="S17:S18" si="18">+Q17+R17</f>
        <v>150</v>
      </c>
      <c r="T17" s="29"/>
      <c r="U17" s="29">
        <v>108</v>
      </c>
      <c r="V17" s="29">
        <f t="shared" ref="V17:V18" si="19">+T17+U17</f>
        <v>108</v>
      </c>
      <c r="W17" s="33">
        <f t="shared" si="11"/>
        <v>72</v>
      </c>
      <c r="X17" s="31"/>
      <c r="Y17" s="31"/>
      <c r="Z17" s="31"/>
    </row>
    <row r="18" spans="1:27" ht="14.25" customHeight="1" x14ac:dyDescent="0.2">
      <c r="A18" s="24" t="s">
        <v>12</v>
      </c>
      <c r="B18" s="19">
        <v>4000</v>
      </c>
      <c r="C18" s="12"/>
      <c r="D18" s="11">
        <f t="shared" si="0"/>
        <v>4000</v>
      </c>
      <c r="E18" s="26"/>
      <c r="F18" s="26"/>
      <c r="G18" s="29">
        <f t="shared" si="12"/>
        <v>4000</v>
      </c>
      <c r="H18" s="29">
        <f t="shared" si="13"/>
        <v>0</v>
      </c>
      <c r="I18" s="29">
        <f t="shared" si="14"/>
        <v>4000</v>
      </c>
      <c r="J18" s="26"/>
      <c r="K18" s="26"/>
      <c r="L18" s="29">
        <f t="shared" si="15"/>
        <v>4000</v>
      </c>
      <c r="M18" s="29">
        <f t="shared" si="16"/>
        <v>0</v>
      </c>
      <c r="N18" s="29">
        <f t="shared" si="17"/>
        <v>4000</v>
      </c>
      <c r="O18" s="26"/>
      <c r="P18" s="26"/>
      <c r="Q18" s="29">
        <f t="shared" si="1"/>
        <v>4000</v>
      </c>
      <c r="R18" s="29">
        <f t="shared" si="2"/>
        <v>0</v>
      </c>
      <c r="S18" s="29">
        <f t="shared" si="18"/>
        <v>4000</v>
      </c>
      <c r="T18" s="29">
        <v>3504</v>
      </c>
      <c r="U18" s="29"/>
      <c r="V18" s="29">
        <f t="shared" si="19"/>
        <v>3504</v>
      </c>
      <c r="W18" s="33">
        <f t="shared" si="11"/>
        <v>87.6</v>
      </c>
      <c r="X18" s="31"/>
      <c r="Y18" s="31"/>
      <c r="Z18" s="31"/>
      <c r="AA18" s="31"/>
    </row>
    <row r="19" spans="1:27" ht="14.25" customHeight="1" x14ac:dyDescent="0.2">
      <c r="A19" s="10" t="s">
        <v>13</v>
      </c>
      <c r="B19" s="11"/>
      <c r="C19" s="12">
        <v>30000</v>
      </c>
      <c r="D19" s="11">
        <f t="shared" ref="D19:D21" si="20">SUM(B19:C19)</f>
        <v>30000</v>
      </c>
      <c r="E19" s="26"/>
      <c r="F19" s="26"/>
      <c r="G19" s="29">
        <f t="shared" si="3"/>
        <v>0</v>
      </c>
      <c r="H19" s="29">
        <f t="shared" si="4"/>
        <v>30000</v>
      </c>
      <c r="I19" s="29">
        <f t="shared" si="5"/>
        <v>30000</v>
      </c>
      <c r="J19" s="26"/>
      <c r="K19" s="26"/>
      <c r="L19" s="29">
        <f t="shared" si="6"/>
        <v>0</v>
      </c>
      <c r="M19" s="29">
        <f t="shared" si="7"/>
        <v>30000</v>
      </c>
      <c r="N19" s="29">
        <f t="shared" si="8"/>
        <v>30000</v>
      </c>
      <c r="O19" s="26"/>
      <c r="P19" s="29">
        <v>-9000</v>
      </c>
      <c r="Q19" s="29">
        <f t="shared" si="1"/>
        <v>0</v>
      </c>
      <c r="R19" s="29">
        <f t="shared" si="2"/>
        <v>21000</v>
      </c>
      <c r="S19" s="29">
        <f t="shared" si="9"/>
        <v>21000</v>
      </c>
      <c r="T19" s="29"/>
      <c r="U19" s="29">
        <v>20800</v>
      </c>
      <c r="V19" s="29">
        <f t="shared" si="10"/>
        <v>20800</v>
      </c>
      <c r="W19" s="33">
        <f t="shared" si="11"/>
        <v>99.047619047619051</v>
      </c>
      <c r="X19" s="31"/>
      <c r="Y19" s="31"/>
      <c r="Z19" s="31"/>
    </row>
    <row r="20" spans="1:27" ht="14.25" customHeight="1" x14ac:dyDescent="0.2">
      <c r="A20" s="10" t="s">
        <v>14</v>
      </c>
      <c r="B20" s="11"/>
      <c r="C20" s="12">
        <v>10000</v>
      </c>
      <c r="D20" s="11">
        <f t="shared" si="20"/>
        <v>10000</v>
      </c>
      <c r="E20" s="26"/>
      <c r="F20" s="26"/>
      <c r="G20" s="29">
        <f t="shared" si="3"/>
        <v>0</v>
      </c>
      <c r="H20" s="29">
        <f t="shared" si="4"/>
        <v>10000</v>
      </c>
      <c r="I20" s="29">
        <f t="shared" si="5"/>
        <v>10000</v>
      </c>
      <c r="J20" s="26"/>
      <c r="K20" s="26"/>
      <c r="L20" s="29">
        <f t="shared" si="6"/>
        <v>0</v>
      </c>
      <c r="M20" s="29">
        <f t="shared" si="7"/>
        <v>10000</v>
      </c>
      <c r="N20" s="29">
        <f t="shared" si="8"/>
        <v>10000</v>
      </c>
      <c r="O20" s="26"/>
      <c r="P20" s="29">
        <v>-3100</v>
      </c>
      <c r="Q20" s="29">
        <f t="shared" si="1"/>
        <v>0</v>
      </c>
      <c r="R20" s="29">
        <f t="shared" si="2"/>
        <v>6900</v>
      </c>
      <c r="S20" s="29">
        <f t="shared" si="9"/>
        <v>6900</v>
      </c>
      <c r="T20" s="29"/>
      <c r="U20" s="29">
        <v>6400</v>
      </c>
      <c r="V20" s="29">
        <f t="shared" si="10"/>
        <v>6400</v>
      </c>
      <c r="W20" s="33">
        <f t="shared" si="11"/>
        <v>92.753623188405797</v>
      </c>
      <c r="X20" s="31"/>
      <c r="Y20" s="31"/>
      <c r="Z20" s="31"/>
      <c r="AA20" s="31"/>
    </row>
    <row r="21" spans="1:27" ht="14.25" customHeight="1" x14ac:dyDescent="0.2">
      <c r="A21" s="10" t="s">
        <v>2</v>
      </c>
      <c r="B21" s="11">
        <v>3000</v>
      </c>
      <c r="C21" s="12"/>
      <c r="D21" s="11">
        <f t="shared" si="20"/>
        <v>3000</v>
      </c>
      <c r="E21" s="26"/>
      <c r="F21" s="26"/>
      <c r="G21" s="29">
        <f t="shared" si="3"/>
        <v>3000</v>
      </c>
      <c r="H21" s="29">
        <f t="shared" si="4"/>
        <v>0</v>
      </c>
      <c r="I21" s="29">
        <f t="shared" si="5"/>
        <v>3000</v>
      </c>
      <c r="J21" s="26"/>
      <c r="K21" s="26"/>
      <c r="L21" s="29">
        <f t="shared" si="6"/>
        <v>3000</v>
      </c>
      <c r="M21" s="29">
        <f t="shared" si="7"/>
        <v>0</v>
      </c>
      <c r="N21" s="29">
        <f t="shared" si="8"/>
        <v>3000</v>
      </c>
      <c r="O21" s="26"/>
      <c r="P21" s="26"/>
      <c r="Q21" s="29">
        <f t="shared" si="1"/>
        <v>3000</v>
      </c>
      <c r="R21" s="29">
        <f t="shared" si="2"/>
        <v>0</v>
      </c>
      <c r="S21" s="29">
        <f t="shared" si="9"/>
        <v>3000</v>
      </c>
      <c r="T21" s="29">
        <v>2053</v>
      </c>
      <c r="U21" s="29"/>
      <c r="V21" s="29">
        <f t="shared" si="10"/>
        <v>2053</v>
      </c>
      <c r="W21" s="33">
        <f t="shared" si="11"/>
        <v>68.433333333333337</v>
      </c>
      <c r="X21" s="31"/>
      <c r="Y21" s="31"/>
      <c r="Z21" s="31"/>
      <c r="AA21" s="31"/>
    </row>
    <row r="22" spans="1:27" ht="14.25" customHeight="1" x14ac:dyDescent="0.2">
      <c r="A22" s="10"/>
      <c r="B22" s="11"/>
      <c r="C22" s="12"/>
      <c r="D22" s="11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33"/>
      <c r="X22" s="31"/>
      <c r="Y22" s="31"/>
      <c r="Z22" s="31"/>
    </row>
    <row r="23" spans="1:27" s="16" customFormat="1" ht="14.25" customHeight="1" x14ac:dyDescent="0.2">
      <c r="A23" s="14" t="s">
        <v>11</v>
      </c>
      <c r="B23" s="15">
        <f t="shared" ref="B23:N23" si="21">SUM(B11:B22)</f>
        <v>16500</v>
      </c>
      <c r="C23" s="15">
        <f t="shared" si="21"/>
        <v>52549</v>
      </c>
      <c r="D23" s="15">
        <f t="shared" si="21"/>
        <v>69049</v>
      </c>
      <c r="E23" s="15">
        <f t="shared" si="21"/>
        <v>0</v>
      </c>
      <c r="F23" s="15">
        <f t="shared" si="21"/>
        <v>0</v>
      </c>
      <c r="G23" s="15">
        <f t="shared" si="21"/>
        <v>16500</v>
      </c>
      <c r="H23" s="15">
        <f t="shared" si="21"/>
        <v>52549</v>
      </c>
      <c r="I23" s="15">
        <f t="shared" si="21"/>
        <v>69049</v>
      </c>
      <c r="J23" s="15">
        <f t="shared" si="21"/>
        <v>0</v>
      </c>
      <c r="K23" s="15">
        <f t="shared" si="21"/>
        <v>0</v>
      </c>
      <c r="L23" s="15">
        <f t="shared" si="21"/>
        <v>16500</v>
      </c>
      <c r="M23" s="15">
        <f t="shared" si="21"/>
        <v>52549</v>
      </c>
      <c r="N23" s="15">
        <f t="shared" si="21"/>
        <v>69049</v>
      </c>
      <c r="O23" s="15">
        <f t="shared" ref="O23:V23" si="22">SUM(O11:O22)</f>
        <v>0</v>
      </c>
      <c r="P23" s="15">
        <f t="shared" si="22"/>
        <v>-9000</v>
      </c>
      <c r="Q23" s="15">
        <f t="shared" si="22"/>
        <v>16500</v>
      </c>
      <c r="R23" s="15">
        <f t="shared" si="22"/>
        <v>43549</v>
      </c>
      <c r="S23" s="15">
        <f t="shared" si="22"/>
        <v>60049</v>
      </c>
      <c r="T23" s="15">
        <f t="shared" si="22"/>
        <v>11954</v>
      </c>
      <c r="U23" s="15">
        <f t="shared" si="22"/>
        <v>42273</v>
      </c>
      <c r="V23" s="15">
        <f t="shared" si="22"/>
        <v>54227</v>
      </c>
      <c r="W23" s="34">
        <f t="shared" si="11"/>
        <v>90.304584589252116</v>
      </c>
      <c r="X23" s="31"/>
      <c r="Y23" s="31"/>
      <c r="Z23" s="31"/>
      <c r="AA23" s="31"/>
    </row>
    <row r="24" spans="1:27" s="16" customFormat="1" ht="14.25" customHeight="1" x14ac:dyDescent="0.2">
      <c r="A24" s="17"/>
      <c r="B24" s="18"/>
      <c r="C24" s="18"/>
      <c r="D24" s="18"/>
    </row>
    <row r="25" spans="1:27" ht="32.25" customHeight="1" x14ac:dyDescent="0.25">
      <c r="A25" s="46"/>
      <c r="B25" s="46"/>
      <c r="C25" s="46"/>
      <c r="D25" s="46"/>
    </row>
    <row r="26" spans="1:27" ht="14.25" customHeight="1" x14ac:dyDescent="0.25">
      <c r="A26" s="32"/>
      <c r="B26" s="32"/>
      <c r="C26" s="32"/>
      <c r="D26" s="32"/>
      <c r="V26"/>
    </row>
    <row r="27" spans="1:27" ht="14.25" customHeight="1" x14ac:dyDescent="0.25">
      <c r="A27" s="2"/>
      <c r="B27" s="2"/>
      <c r="C27" s="2"/>
      <c r="D27" s="2"/>
    </row>
    <row r="28" spans="1:27" ht="14.25" customHeight="1" x14ac:dyDescent="0.2">
      <c r="A28" s="4"/>
      <c r="B28" s="4"/>
      <c r="C28" s="4"/>
      <c r="D28" s="5"/>
    </row>
    <row r="29" spans="1:27" x14ac:dyDescent="0.2">
      <c r="A29" s="21"/>
      <c r="B29" s="21"/>
      <c r="C29" s="21"/>
      <c r="D29" s="21"/>
    </row>
    <row r="30" spans="1:27" x14ac:dyDescent="0.2">
      <c r="A30" s="22"/>
      <c r="B30" s="23"/>
      <c r="C30" s="23"/>
      <c r="D30" s="23"/>
    </row>
    <row r="31" spans="1:27" x14ac:dyDescent="0.2">
      <c r="A31" s="22"/>
      <c r="B31" s="23"/>
      <c r="C31" s="23"/>
      <c r="D31" s="23"/>
    </row>
    <row r="32" spans="1:27" x14ac:dyDescent="0.2">
      <c r="A32" s="17"/>
      <c r="B32" s="18"/>
      <c r="C32" s="18"/>
      <c r="D32" s="18"/>
    </row>
  </sheetData>
  <mergeCells count="34">
    <mergeCell ref="L6:N6"/>
    <mergeCell ref="J7:J8"/>
    <mergeCell ref="N7:N8"/>
    <mergeCell ref="A25:D25"/>
    <mergeCell ref="A2:V2"/>
    <mergeCell ref="A3:V3"/>
    <mergeCell ref="T6:V6"/>
    <mergeCell ref="T7:T8"/>
    <mergeCell ref="U7:U8"/>
    <mergeCell ref="V7:V8"/>
    <mergeCell ref="Q6:S6"/>
    <mergeCell ref="Q7:Q8"/>
    <mergeCell ref="R7:R8"/>
    <mergeCell ref="S7:S8"/>
    <mergeCell ref="O6:P6"/>
    <mergeCell ref="O7:O8"/>
    <mergeCell ref="P7:P8"/>
    <mergeCell ref="J6:K6"/>
    <mergeCell ref="W6:W8"/>
    <mergeCell ref="B6:D6"/>
    <mergeCell ref="A6:A8"/>
    <mergeCell ref="E6:F6"/>
    <mergeCell ref="G6:I6"/>
    <mergeCell ref="B7:B8"/>
    <mergeCell ref="C7:C8"/>
    <mergeCell ref="D7:D8"/>
    <mergeCell ref="E7:E8"/>
    <mergeCell ref="F7:F8"/>
    <mergeCell ref="G7:G8"/>
    <mergeCell ref="H7:H8"/>
    <mergeCell ref="I7:I8"/>
    <mergeCell ref="K7:K8"/>
    <mergeCell ref="L7:L8"/>
    <mergeCell ref="M7:M8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8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2025-05-21T06:45:22Z</cp:lastPrinted>
  <dcterms:created xsi:type="dcterms:W3CDTF">2014-01-10T08:24:40Z</dcterms:created>
  <dcterms:modified xsi:type="dcterms:W3CDTF">2025-05-21T06:46:39Z</dcterms:modified>
</cp:coreProperties>
</file>